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ikari.local\public\企画係\●企画調整課統計係  森山(削除しないで下さい。）\■統計係業務\光市統計書\令和７年版統計書\3_完成\2_ＨＰ用\"/>
    </mc:Choice>
  </mc:AlternateContent>
  <xr:revisionPtr revIDLastSave="0" documentId="13_ncr:1_{1BE4EFE1-D7A8-43D7-A3CD-967DFA1AE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9、70" sheetId="10" r:id="rId1"/>
    <sheet name="71、72" sheetId="7" r:id="rId2"/>
    <sheet name="73" sheetId="13" r:id="rId3"/>
    <sheet name="74" sheetId="14" r:id="rId4"/>
    <sheet name="75" sheetId="6" r:id="rId5"/>
    <sheet name="76,77" sheetId="8" r:id="rId6"/>
  </sheets>
  <definedNames>
    <definedName name="_xlnm.Print_Area" localSheetId="0">'69、70'!$A$1:$U$37</definedName>
    <definedName name="_xlnm.Print_Area" localSheetId="1">'71、72'!$A$1:$J$39</definedName>
    <definedName name="_xlnm.Print_Area" localSheetId="2">'73'!$A$1:$G$32</definedName>
    <definedName name="_xlnm.Print_Area" localSheetId="3">'74'!$A$1:$G$29</definedName>
    <definedName name="_xlnm.Print_Area" localSheetId="4">'75'!$A$1:$F$35</definedName>
    <definedName name="_xlnm.Print_Area" localSheetId="5">'76,77'!$A$1:$N$32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6" l="1"/>
  <c r="F33" i="6" s="1"/>
  <c r="B12" i="8"/>
  <c r="B8" i="8"/>
  <c r="B10" i="8"/>
  <c r="D8" i="8"/>
  <c r="D10" i="8"/>
  <c r="D12" i="8"/>
  <c r="I27" i="7"/>
  <c r="I38" i="7"/>
  <c r="I36" i="7"/>
  <c r="G15" i="7"/>
  <c r="F15" i="7"/>
  <c r="I33" i="7" l="1"/>
  <c r="B31" i="8"/>
  <c r="D14" i="8"/>
  <c r="B14" i="8" s="1"/>
  <c r="I6" i="8" l="1"/>
  <c r="D6" i="8"/>
  <c r="B6" i="8" s="1"/>
</calcChain>
</file>

<file path=xl/sharedStrings.xml><?xml version="1.0" encoding="utf-8"?>
<sst xmlns="http://schemas.openxmlformats.org/spreadsheetml/2006/main" count="257" uniqueCount="167">
  <si>
    <t>総数</t>
    <rPh sb="0" eb="2">
      <t>ソウスウ</t>
    </rPh>
    <phoneticPr fontId="2"/>
  </si>
  <si>
    <t>年度</t>
    <rPh sb="0" eb="2">
      <t>ネンド</t>
    </rPh>
    <phoneticPr fontId="2"/>
  </si>
  <si>
    <t>（単位：人）</t>
    <rPh sb="1" eb="3">
      <t>タンイ</t>
    </rPh>
    <rPh sb="4" eb="5">
      <t>ニン</t>
    </rPh>
    <phoneticPr fontId="2"/>
  </si>
  <si>
    <t>年次</t>
    <rPh sb="0" eb="2">
      <t>ネンジ</t>
    </rPh>
    <phoneticPr fontId="2"/>
  </si>
  <si>
    <t>その他</t>
    <rPh sb="2" eb="3">
      <t>タ</t>
    </rPh>
    <phoneticPr fontId="2"/>
  </si>
  <si>
    <t>（単位:人）</t>
    <rPh sb="1" eb="3">
      <t>タンイ</t>
    </rPh>
    <rPh sb="4" eb="5">
      <t>ニン</t>
    </rPh>
    <phoneticPr fontId="2"/>
  </si>
  <si>
    <t>死因</t>
    <rPh sb="0" eb="2">
      <t>シイン</t>
    </rPh>
    <phoneticPr fontId="2"/>
  </si>
  <si>
    <t>結核</t>
    <rPh sb="0" eb="2">
      <t>ケッカク</t>
    </rPh>
    <phoneticPr fontId="2"/>
  </si>
  <si>
    <t>悪性新生物</t>
    <rPh sb="0" eb="2">
      <t>アクセイ</t>
    </rPh>
    <rPh sb="2" eb="5">
      <t>シンセイブツ</t>
    </rPh>
    <phoneticPr fontId="2"/>
  </si>
  <si>
    <t>糖尿病</t>
    <rPh sb="0" eb="3">
      <t>トウニョウビョウ</t>
    </rPh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</si>
  <si>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</si>
  <si>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心疾患</t>
    <rPh sb="0" eb="1">
      <t>シン</t>
    </rPh>
    <rPh sb="1" eb="3">
      <t>シッカン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</si>
  <si>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</si>
  <si>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肺炎</t>
    <rPh sb="0" eb="2">
      <t>ハイエン</t>
    </rPh>
    <phoneticPr fontId="2"/>
  </si>
  <si>
    <t>胃潰瘍及び
十二指腸潰瘍</t>
    <rPh sb="0" eb="3">
      <t>イカイヨウ</t>
    </rPh>
    <rPh sb="3" eb="4">
      <t>オヨ</t>
    </rPh>
    <rPh sb="6" eb="8">
      <t>ジュウニ</t>
    </rPh>
    <rPh sb="8" eb="9">
      <t>ユビ</t>
    </rPh>
    <rPh sb="9" eb="10">
      <t>チョウ</t>
    </rPh>
    <rPh sb="10" eb="12">
      <t>カイヨウ</t>
    </rPh>
    <phoneticPr fontId="2"/>
  </si>
  <si>
    <t>肝疾患</t>
    <rPh sb="0" eb="1">
      <t>カン</t>
    </rPh>
    <rPh sb="1" eb="3">
      <t>シッカン</t>
    </rPh>
    <phoneticPr fontId="2"/>
  </si>
  <si>
    <t>腎不全</t>
    <rPh sb="0" eb="1">
      <t>ジン</t>
    </rPh>
    <rPh sb="1" eb="3">
      <t>フゼン</t>
    </rPh>
    <phoneticPr fontId="2"/>
  </si>
  <si>
    <t>老衰</t>
    <rPh sb="0" eb="2">
      <t>ロウスイ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</si>
  <si>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</si>
  <si>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</si>
  <si>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施設</t>
    <rPh sb="0" eb="2">
      <t>シセツ</t>
    </rPh>
    <phoneticPr fontId="2"/>
  </si>
  <si>
    <t>病床</t>
    <rPh sb="0" eb="2">
      <t>ビョウショウ</t>
    </rPh>
    <phoneticPr fontId="2"/>
  </si>
  <si>
    <t>病院</t>
    <rPh sb="0" eb="2">
      <t>ビョウイン</t>
    </rPh>
    <phoneticPr fontId="2"/>
  </si>
  <si>
    <t>市</t>
    <rPh sb="0" eb="1">
      <t>シ</t>
    </rPh>
    <phoneticPr fontId="2"/>
  </si>
  <si>
    <t>法人・個人</t>
    <rPh sb="0" eb="2">
      <t>ホウジン</t>
    </rPh>
    <rPh sb="3" eb="5">
      <t>コジン</t>
    </rPh>
    <phoneticPr fontId="2"/>
  </si>
  <si>
    <t>診療所</t>
    <rPh sb="0" eb="2">
      <t>シンリョウ</t>
    </rPh>
    <rPh sb="2" eb="3">
      <t>ショ</t>
    </rPh>
    <phoneticPr fontId="2"/>
  </si>
  <si>
    <t>一般</t>
    <rPh sb="0" eb="2">
      <t>イッパン</t>
    </rPh>
    <phoneticPr fontId="2"/>
  </si>
  <si>
    <t>歯科</t>
    <rPh sb="0" eb="2">
      <t>シカ</t>
    </rPh>
    <phoneticPr fontId="2"/>
  </si>
  <si>
    <t>総処理量</t>
    <rPh sb="0" eb="1">
      <t>ソウ</t>
    </rPh>
    <rPh sb="1" eb="2">
      <t>トコロ</t>
    </rPh>
    <rPh sb="2" eb="3">
      <t>リ</t>
    </rPh>
    <rPh sb="3" eb="4">
      <t>リョウ</t>
    </rPh>
    <phoneticPr fontId="2"/>
  </si>
  <si>
    <t>総収集量</t>
    <rPh sb="0" eb="1">
      <t>ソウ</t>
    </rPh>
    <rPh sb="1" eb="3">
      <t>シュウシュウ</t>
    </rPh>
    <rPh sb="3" eb="4">
      <t>リョウ</t>
    </rPh>
    <phoneticPr fontId="2"/>
  </si>
  <si>
    <t>許可</t>
    <rPh sb="0" eb="2">
      <t>キョカ</t>
    </rPh>
    <phoneticPr fontId="2"/>
  </si>
  <si>
    <t>生し尿</t>
    <rPh sb="0" eb="1">
      <t>ナマ</t>
    </rPh>
    <rPh sb="2" eb="3">
      <t>ニョウ</t>
    </rPh>
    <phoneticPr fontId="2"/>
  </si>
  <si>
    <t>浄化槽</t>
    <rPh sb="0" eb="3">
      <t>ジョウカソウ</t>
    </rPh>
    <phoneticPr fontId="2"/>
  </si>
  <si>
    <t>区分</t>
    <rPh sb="0" eb="2">
      <t>クブン</t>
    </rPh>
    <phoneticPr fontId="2"/>
  </si>
  <si>
    <t>（単位：人、件）</t>
    <rPh sb="1" eb="3">
      <t>タンイ</t>
    </rPh>
    <rPh sb="4" eb="5">
      <t>ニン</t>
    </rPh>
    <rPh sb="6" eb="7">
      <t>ケン</t>
    </rPh>
    <phoneticPr fontId="2"/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</si>
  <si>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2"/>
  </si>
  <si>
    <t>７０歳以上</t>
    <rPh sb="2" eb="3">
      <t>サイ</t>
    </rPh>
    <rPh sb="3" eb="5">
      <t>イジョウ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</si>
  <si>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</si>
  <si>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</si>
  <si>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資料：環境事業課</t>
    <rPh sb="0" eb="2">
      <t>シリョウ</t>
    </rPh>
    <rPh sb="3" eb="5">
      <t>カンキョウ</t>
    </rPh>
    <rPh sb="5" eb="7">
      <t>ジギョウ</t>
    </rPh>
    <rPh sb="7" eb="8">
      <t>カ</t>
    </rPh>
    <phoneticPr fontId="2"/>
  </si>
  <si>
    <t>（単位：ｔ）</t>
    <rPh sb="1" eb="3">
      <t>タンイ</t>
    </rPh>
    <phoneticPr fontId="2"/>
  </si>
  <si>
    <t>（単位:人）</t>
  </si>
  <si>
    <t>年度</t>
  </si>
  <si>
    <t>外　　　　来</t>
  </si>
  <si>
    <t>（各年10月1日）</t>
    <phoneticPr fontId="2"/>
  </si>
  <si>
    <t>資料：保健統計年報</t>
    <rPh sb="0" eb="2">
      <t>シリョウ</t>
    </rPh>
    <rPh sb="3" eb="5">
      <t>ホケン</t>
    </rPh>
    <rPh sb="5" eb="7">
      <t>トウケイ</t>
    </rPh>
    <rPh sb="7" eb="9">
      <t>ネンポウ</t>
    </rPh>
    <phoneticPr fontId="2"/>
  </si>
  <si>
    <t>第９章　環境・健康</t>
    <rPh sb="0" eb="1">
      <t>ダイ</t>
    </rPh>
    <rPh sb="2" eb="3">
      <t>ショウ</t>
    </rPh>
    <rPh sb="4" eb="6">
      <t>カンキョウ</t>
    </rPh>
    <rPh sb="7" eb="9">
      <t>ケンコウ</t>
    </rPh>
    <phoneticPr fontId="2"/>
  </si>
  <si>
    <t>内    科</t>
    <rPh sb="0" eb="1">
      <t>ウチ</t>
    </rPh>
    <rPh sb="5" eb="6">
      <t>カ</t>
    </rPh>
    <phoneticPr fontId="2"/>
  </si>
  <si>
    <t>外    科</t>
    <rPh sb="0" eb="1">
      <t>ソト</t>
    </rPh>
    <rPh sb="5" eb="6">
      <t>カ</t>
    </rPh>
    <phoneticPr fontId="2"/>
  </si>
  <si>
    <t>男    性</t>
    <rPh sb="0" eb="1">
      <t>オトコ</t>
    </rPh>
    <rPh sb="5" eb="6">
      <t>セイ</t>
    </rPh>
    <phoneticPr fontId="2"/>
  </si>
  <si>
    <t>女    性</t>
    <rPh sb="0" eb="1">
      <t>オンナ</t>
    </rPh>
    <rPh sb="5" eb="6">
      <t>セイ</t>
    </rPh>
    <phoneticPr fontId="2"/>
  </si>
  <si>
    <t>可燃ごみ</t>
    <rPh sb="0" eb="2">
      <t>カネン</t>
    </rPh>
    <phoneticPr fontId="2"/>
  </si>
  <si>
    <t>可燃粗大ごみ</t>
    <rPh sb="0" eb="2">
      <t>カネン</t>
    </rPh>
    <rPh sb="2" eb="4">
      <t>ソダイ</t>
    </rPh>
    <phoneticPr fontId="2"/>
  </si>
  <si>
    <t>資源化処理</t>
    <rPh sb="0" eb="2">
      <t>シゲン</t>
    </rPh>
    <rPh sb="2" eb="3">
      <t>カ</t>
    </rPh>
    <rPh sb="3" eb="5">
      <t>ショリ</t>
    </rPh>
    <phoneticPr fontId="2"/>
  </si>
  <si>
    <t>埋立処理</t>
    <rPh sb="0" eb="2">
      <t>ウメタテ</t>
    </rPh>
    <rPh sb="2" eb="4">
      <t>ショリ</t>
    </rPh>
    <phoneticPr fontId="2"/>
  </si>
  <si>
    <t>古紙・古布類</t>
    <rPh sb="0" eb="2">
      <t>コシ</t>
    </rPh>
    <rPh sb="3" eb="4">
      <t>フル</t>
    </rPh>
    <rPh sb="4" eb="5">
      <t>ヌノ</t>
    </rPh>
    <rPh sb="5" eb="6">
      <t>ルイ</t>
    </rPh>
    <phoneticPr fontId="2"/>
  </si>
  <si>
    <t>資源ごみ</t>
    <rPh sb="0" eb="2">
      <t>シゲン</t>
    </rPh>
    <phoneticPr fontId="2"/>
  </si>
  <si>
    <t>ペットボトル</t>
    <phoneticPr fontId="2"/>
  </si>
  <si>
    <t>総　量</t>
    <rPh sb="0" eb="1">
      <t>フサ</t>
    </rPh>
    <rPh sb="2" eb="3">
      <t>リョウ</t>
    </rPh>
    <phoneticPr fontId="2"/>
  </si>
  <si>
    <t>焼却処理</t>
    <rPh sb="0" eb="2">
      <t>ショウキャク</t>
    </rPh>
    <rPh sb="2" eb="4">
      <t>ショリ</t>
    </rPh>
    <phoneticPr fontId="2"/>
  </si>
  <si>
    <t>６歳以下</t>
    <rPh sb="1" eb="2">
      <t>サイ</t>
    </rPh>
    <rPh sb="2" eb="4">
      <t>イカ</t>
    </rPh>
    <phoneticPr fontId="2"/>
  </si>
  <si>
    <t>７歳～６９歳</t>
    <rPh sb="1" eb="2">
      <t>サイ</t>
    </rPh>
    <rPh sb="5" eb="6">
      <t>サイ</t>
    </rPh>
    <phoneticPr fontId="2"/>
  </si>
  <si>
    <t>医師</t>
    <rPh sb="0" eb="2">
      <t>イシ</t>
    </rPh>
    <phoneticPr fontId="2"/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</si>
  <si>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</si>
  <si>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</si>
  <si>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保健師</t>
    <rPh sb="0" eb="2">
      <t>ホケン</t>
    </rPh>
    <rPh sb="2" eb="3">
      <t>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</si>
  <si>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</si>
  <si>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</si>
  <si>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准看護師</t>
    <rPh sb="0" eb="1">
      <t>ジュン</t>
    </rPh>
    <rPh sb="1" eb="4">
      <t>カンゴシ</t>
    </rPh>
    <phoneticPr fontId="2"/>
  </si>
  <si>
    <t>資料：医療施設調査</t>
    <rPh sb="0" eb="2">
      <t>シリョウ</t>
    </rPh>
    <rPh sb="3" eb="5">
      <t>イリョウ</t>
    </rPh>
    <rPh sb="5" eb="7">
      <t>シセツ</t>
    </rPh>
    <rPh sb="7" eb="9">
      <t>チョウサ</t>
    </rPh>
    <phoneticPr fontId="2"/>
  </si>
  <si>
    <t>資料：深山浄苑</t>
    <rPh sb="0" eb="2">
      <t>シリョウ</t>
    </rPh>
    <rPh sb="3" eb="5">
      <t>ミヤマ</t>
    </rPh>
    <rPh sb="5" eb="6">
      <t>ジョウ</t>
    </rPh>
    <rPh sb="6" eb="7">
      <t>エン</t>
    </rPh>
    <phoneticPr fontId="2"/>
  </si>
  <si>
    <t>（単位：ｋl）</t>
    <rPh sb="1" eb="3">
      <t>タンイ</t>
    </rPh>
    <phoneticPr fontId="2"/>
  </si>
  <si>
    <t>－</t>
  </si>
  <si>
    <t>(単位：人)</t>
    <rPh sb="1" eb="3">
      <t>タンイ</t>
    </rPh>
    <rPh sb="4" eb="5">
      <t>ヒト</t>
    </rPh>
    <phoneticPr fontId="2"/>
  </si>
  <si>
    <t>（注）（ ）は、病床を有する施設数</t>
    <rPh sb="1" eb="2">
      <t>チュウ</t>
    </rPh>
    <rPh sb="8" eb="10">
      <t>ビョウショウ</t>
    </rPh>
    <rPh sb="11" eb="12">
      <t>ユウ</t>
    </rPh>
    <rPh sb="14" eb="16">
      <t>シセツ</t>
    </rPh>
    <rPh sb="16" eb="17">
      <t>スウ</t>
    </rPh>
    <phoneticPr fontId="2"/>
  </si>
  <si>
    <t>（各年12月31日）</t>
    <phoneticPr fontId="2"/>
  </si>
  <si>
    <t>診　療　区　分</t>
    <rPh sb="0" eb="1">
      <t>ミ</t>
    </rPh>
    <rPh sb="2" eb="3">
      <t>イヤス</t>
    </rPh>
    <rPh sb="4" eb="5">
      <t>ク</t>
    </rPh>
    <rPh sb="6" eb="7">
      <t>ブン</t>
    </rPh>
    <phoneticPr fontId="2"/>
  </si>
  <si>
    <t>性　　　　　　別</t>
    <rPh sb="0" eb="1">
      <t>セイ</t>
    </rPh>
    <rPh sb="7" eb="8">
      <t>ベツ</t>
    </rPh>
    <phoneticPr fontId="2"/>
  </si>
  <si>
    <t>年     齢    別</t>
    <rPh sb="0" eb="1">
      <t>トシ</t>
    </rPh>
    <rPh sb="6" eb="7">
      <t>トシ</t>
    </rPh>
    <rPh sb="11" eb="12">
      <t>ベツ</t>
    </rPh>
    <phoneticPr fontId="2"/>
  </si>
  <si>
    <t>来院状況救急車</t>
    <rPh sb="0" eb="2">
      <t>ライイン</t>
    </rPh>
    <rPh sb="2" eb="4">
      <t>ジョウキョウ</t>
    </rPh>
    <rPh sb="4" eb="7">
      <t>キュウキュウシャ</t>
    </rPh>
    <phoneticPr fontId="2"/>
  </si>
  <si>
    <t>二　次　搬　送</t>
    <rPh sb="0" eb="1">
      <t>ニ</t>
    </rPh>
    <rPh sb="2" eb="3">
      <t>ジ</t>
    </rPh>
    <rPh sb="4" eb="5">
      <t>ハン</t>
    </rPh>
    <rPh sb="6" eb="7">
      <t>ソウ</t>
    </rPh>
    <phoneticPr fontId="2"/>
  </si>
  <si>
    <t>総　　　　　　　　　　数</t>
    <rPh sb="0" eb="1">
      <t>ソウ</t>
    </rPh>
    <rPh sb="11" eb="12">
      <t>スウ</t>
    </rPh>
    <phoneticPr fontId="2"/>
  </si>
  <si>
    <t>胃がん検診</t>
  </si>
  <si>
    <t>子宮頸がん検診</t>
  </si>
  <si>
    <t>乳がん検診</t>
  </si>
  <si>
    <t>受診者</t>
  </si>
  <si>
    <t>要精密
検　 査</t>
  </si>
  <si>
    <t>肺がん検診</t>
  </si>
  <si>
    <t>大腸がん検診</t>
  </si>
  <si>
    <t>子宮体がん検診</t>
  </si>
  <si>
    <t>令和2年</t>
    <rPh sb="0" eb="2">
      <t>レイワ</t>
    </rPh>
    <rPh sb="3" eb="4">
      <t>ネン</t>
    </rPh>
    <phoneticPr fontId="2"/>
  </si>
  <si>
    <t>令和2年</t>
    <rPh sb="0" eb="2">
      <t>レイワ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</si>
  <si>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</si>
  <si>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</si>
  <si>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</si>
  <si>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診療科目</t>
    <rPh sb="0" eb="2">
      <t>シンリョウ</t>
    </rPh>
    <rPh sb="2" eb="4">
      <t>カモク</t>
    </rPh>
    <phoneticPr fontId="2"/>
  </si>
  <si>
    <t>内科</t>
    <rPh sb="0" eb="2">
      <t>ナイカ</t>
    </rPh>
    <phoneticPr fontId="2"/>
  </si>
  <si>
    <t>緩和ケア内科</t>
    <rPh sb="0" eb="2">
      <t>カンワ</t>
    </rPh>
    <rPh sb="4" eb="6">
      <t>ナイカ</t>
    </rPh>
    <phoneticPr fontId="2"/>
  </si>
  <si>
    <t>外科</t>
    <rPh sb="0" eb="2">
      <t>ゲカ</t>
    </rPh>
    <phoneticPr fontId="2"/>
  </si>
  <si>
    <t>麻酔科</t>
    <rPh sb="0" eb="3">
      <t>マスイカ</t>
    </rPh>
    <phoneticPr fontId="2"/>
  </si>
  <si>
    <t>整形外科</t>
    <rPh sb="0" eb="4">
      <t>セイケイゲカ</t>
    </rPh>
    <phoneticPr fontId="2"/>
  </si>
  <si>
    <t>眼科</t>
    <rPh sb="0" eb="2">
      <t>ガンカ</t>
    </rPh>
    <phoneticPr fontId="2"/>
  </si>
  <si>
    <t>泌尿器科</t>
    <rPh sb="0" eb="4">
      <t>ヒニョウキカ</t>
    </rPh>
    <phoneticPr fontId="2"/>
  </si>
  <si>
    <t>患者数１日平均</t>
    <rPh sb="0" eb="3">
      <t>カンジャスウ</t>
    </rPh>
    <rPh sb="4" eb="5">
      <t>ニチ</t>
    </rPh>
    <rPh sb="5" eb="7">
      <t>ヘイキン</t>
    </rPh>
    <phoneticPr fontId="2"/>
  </si>
  <si>
    <t>耳鼻咽喉科</t>
    <rPh sb="0" eb="2">
      <t>ジビ</t>
    </rPh>
    <rPh sb="2" eb="5">
      <t>インコウカ</t>
    </rPh>
    <phoneticPr fontId="2"/>
  </si>
  <si>
    <t>小児科</t>
    <phoneticPr fontId="2"/>
  </si>
  <si>
    <t>婦人科</t>
    <phoneticPr fontId="2"/>
  </si>
  <si>
    <t>皮膚科</t>
    <rPh sb="0" eb="3">
      <t>ヒフカ</t>
    </rPh>
    <phoneticPr fontId="2"/>
  </si>
  <si>
    <t>脳神経外科</t>
    <rPh sb="0" eb="3">
      <t>ノウシンケイ</t>
    </rPh>
    <rPh sb="3" eb="5">
      <t>ゲカ</t>
    </rPh>
    <phoneticPr fontId="2"/>
  </si>
  <si>
    <t>資料：市立光総合病院</t>
    <rPh sb="5" eb="6">
      <t>ヒカリ</t>
    </rPh>
    <rPh sb="6" eb="8">
      <t>ソウゴウ</t>
    </rPh>
    <phoneticPr fontId="2"/>
  </si>
  <si>
    <t>入　　　　院</t>
    <phoneticPr fontId="2"/>
  </si>
  <si>
    <t>整  形  外  科</t>
    <rPh sb="0" eb="1">
      <t>ヒトシ</t>
    </rPh>
    <rPh sb="3" eb="4">
      <t>カタチ</t>
    </rPh>
    <rPh sb="6" eb="7">
      <t>ソト</t>
    </rPh>
    <rPh sb="9" eb="10">
      <t>カ</t>
    </rPh>
    <phoneticPr fontId="2"/>
  </si>
  <si>
    <t>麻　 　酔　　科</t>
    <rPh sb="0" eb="1">
      <t>アサ</t>
    </rPh>
    <rPh sb="4" eb="5">
      <t>スイ</t>
    </rPh>
    <rPh sb="7" eb="8">
      <t>カ</t>
    </rPh>
    <phoneticPr fontId="2"/>
  </si>
  <si>
    <t>内　 　　　　科</t>
    <rPh sb="0" eb="1">
      <t>ナイ</t>
    </rPh>
    <rPh sb="7" eb="8">
      <t>カ</t>
    </rPh>
    <phoneticPr fontId="2"/>
  </si>
  <si>
    <t>外　 　　　　科</t>
    <rPh sb="0" eb="1">
      <t>ソト</t>
    </rPh>
    <rPh sb="7" eb="8">
      <t>カ</t>
    </rPh>
    <phoneticPr fontId="2"/>
  </si>
  <si>
    <t>泌尿器科</t>
    <rPh sb="0" eb="1">
      <t>ヒ</t>
    </rPh>
    <rPh sb="1" eb="2">
      <t>ニョウ</t>
    </rPh>
    <rPh sb="2" eb="3">
      <t>ウツワ</t>
    </rPh>
    <rPh sb="3" eb="4">
      <t>カ</t>
    </rPh>
    <phoneticPr fontId="2"/>
  </si>
  <si>
    <t>眼科</t>
    <rPh sb="0" eb="1">
      <t>メ</t>
    </rPh>
    <rPh sb="1" eb="2">
      <t>カ</t>
    </rPh>
    <phoneticPr fontId="2"/>
  </si>
  <si>
    <t>資料：市立大和総合病院</t>
    <rPh sb="5" eb="7">
      <t>ヤマト</t>
    </rPh>
    <rPh sb="7" eb="9">
      <t>ソウゴウ</t>
    </rPh>
    <phoneticPr fontId="2"/>
  </si>
  <si>
    <t>耳鼻咽喉科</t>
    <rPh sb="0" eb="2">
      <t>ジビ</t>
    </rPh>
    <rPh sb="2" eb="5">
      <t>インコウカ</t>
    </rPh>
    <phoneticPr fontId="2"/>
  </si>
  <si>
    <t>歯科口腔外科</t>
    <rPh sb="0" eb="2">
      <t>シカ</t>
    </rPh>
    <rPh sb="2" eb="4">
      <t>コウクウ</t>
    </rPh>
    <rPh sb="4" eb="6">
      <t>ゲカ</t>
    </rPh>
    <phoneticPr fontId="2"/>
  </si>
  <si>
    <t>療養</t>
    <rPh sb="0" eb="2">
      <t>リョウヨウ</t>
    </rPh>
    <phoneticPr fontId="2"/>
  </si>
  <si>
    <t>リハビリ科</t>
    <rPh sb="4" eb="5">
      <t>カ</t>
    </rPh>
    <phoneticPr fontId="2"/>
  </si>
  <si>
    <t>総　 　　　　数</t>
    <rPh sb="0" eb="1">
      <t>ソウ</t>
    </rPh>
    <rPh sb="7" eb="8">
      <t>スウ</t>
    </rPh>
    <phoneticPr fontId="2"/>
  </si>
  <si>
    <t>令和4年度</t>
    <phoneticPr fontId="2"/>
  </si>
  <si>
    <t>患者数１日平均</t>
    <phoneticPr fontId="2"/>
  </si>
  <si>
    <t>総数</t>
    <rPh sb="0" eb="2">
      <t>ソウスウ</t>
    </rPh>
    <phoneticPr fontId="2"/>
  </si>
  <si>
    <t>(単位：施設、床)</t>
    <rPh sb="1" eb="3">
      <t>タンイ</t>
    </rPh>
    <rPh sb="4" eb="6">
      <t>シセツ</t>
    </rPh>
    <rPh sb="7" eb="8">
      <t>ショウ</t>
    </rPh>
    <phoneticPr fontId="2"/>
  </si>
  <si>
    <t>６９．医療関係資格者数</t>
    <rPh sb="3" eb="5">
      <t>イリョウ</t>
    </rPh>
    <rPh sb="5" eb="7">
      <t>カンケイ</t>
    </rPh>
    <rPh sb="7" eb="9">
      <t>シカク</t>
    </rPh>
    <rPh sb="9" eb="10">
      <t>シャ</t>
    </rPh>
    <rPh sb="10" eb="11">
      <t>スウ</t>
    </rPh>
    <phoneticPr fontId="2"/>
  </si>
  <si>
    <t>７０．がん検診実施状況</t>
    <rPh sb="5" eb="7">
      <t>ケンシン</t>
    </rPh>
    <rPh sb="7" eb="9">
      <t>ジッシ</t>
    </rPh>
    <rPh sb="9" eb="11">
      <t>ジョウキョウ</t>
    </rPh>
    <phoneticPr fontId="2"/>
  </si>
  <si>
    <t>７１．医療施設の状況</t>
    <rPh sb="3" eb="5">
      <t>イリョウ</t>
    </rPh>
    <rPh sb="5" eb="7">
      <t>シセツ</t>
    </rPh>
    <rPh sb="8" eb="10">
      <t>ジョウキョウ</t>
    </rPh>
    <phoneticPr fontId="2"/>
  </si>
  <si>
    <t>７２．休日診療所患者状況</t>
    <rPh sb="3" eb="5">
      <t>キュウジツ</t>
    </rPh>
    <rPh sb="5" eb="7">
      <t>シンリョウ</t>
    </rPh>
    <rPh sb="7" eb="8">
      <t>ショ</t>
    </rPh>
    <rPh sb="8" eb="10">
      <t>カンジャ</t>
    </rPh>
    <rPh sb="10" eb="12">
      <t>ジョウキョウ</t>
    </rPh>
    <phoneticPr fontId="2"/>
  </si>
  <si>
    <t>７３．市立光総合病院患者数</t>
    <phoneticPr fontId="2"/>
  </si>
  <si>
    <t>７４．市立大和総合病院患者数</t>
    <rPh sb="5" eb="7">
      <t>ヤマト</t>
    </rPh>
    <phoneticPr fontId="2"/>
  </si>
  <si>
    <t>７５．主要死因別死亡者数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</si>
  <si>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７６．ごみ処理状況</t>
    <rPh sb="5" eb="7">
      <t>ショリ</t>
    </rPh>
    <rPh sb="7" eb="9">
      <t>ジョウキョウ</t>
    </rPh>
    <phoneticPr fontId="2"/>
  </si>
  <si>
    <t>７７．し尿収集状況</t>
    <rPh sb="4" eb="5">
      <t>ニョウ</t>
    </rPh>
    <rPh sb="5" eb="7">
      <t>シュウシュウ</t>
    </rPh>
    <rPh sb="7" eb="9">
      <t>ジョウキョウ</t>
    </rPh>
    <phoneticPr fontId="2"/>
  </si>
  <si>
    <t>精神科</t>
    <rPh sb="0" eb="3">
      <t>セイシンカ</t>
    </rPh>
    <phoneticPr fontId="2"/>
  </si>
  <si>
    <t>（注）医師、歯科医師、薬剤師は従業地による有資格者数、保健師、助産師、看護師、准看護師は管内</t>
    <rPh sb="3" eb="5">
      <t>イシ</t>
    </rPh>
    <rPh sb="6" eb="8">
      <t>シカ</t>
    </rPh>
    <rPh sb="8" eb="10">
      <t>イシ</t>
    </rPh>
    <rPh sb="11" eb="14">
      <t>ヤクザイシ</t>
    </rPh>
    <rPh sb="15" eb="17">
      <t>ジュウギョウ</t>
    </rPh>
    <rPh sb="17" eb="18">
      <t>チ</t>
    </rPh>
    <rPh sb="21" eb="25">
      <t>ユウシカクシャ</t>
    </rPh>
    <rPh sb="25" eb="26">
      <t>スウ</t>
    </rPh>
    <rPh sb="27" eb="29">
      <t>ホケン</t>
    </rPh>
    <rPh sb="29" eb="30">
      <t>シ</t>
    </rPh>
    <rPh sb="31" eb="34">
      <t>ジョサンシ</t>
    </rPh>
    <rPh sb="35" eb="38">
      <t>カンゴシ</t>
    </rPh>
    <rPh sb="39" eb="40">
      <t>ジュン</t>
    </rPh>
    <rPh sb="40" eb="43">
      <t>カンゴシ</t>
    </rPh>
    <rPh sb="44" eb="46">
      <t>カンナイ</t>
    </rPh>
    <phoneticPr fontId="2"/>
  </si>
  <si>
    <t>　　での就業者数</t>
    <phoneticPr fontId="2"/>
  </si>
  <si>
    <t>令和元年</t>
  </si>
  <si>
    <t>令和5年度</t>
    <phoneticPr fontId="2"/>
  </si>
  <si>
    <t>令和5年度</t>
    <rPh sb="0" eb="2">
      <t>レイワ</t>
    </rPh>
    <rPh sb="3" eb="5">
      <t>ネンド</t>
    </rPh>
    <phoneticPr fontId="2"/>
  </si>
  <si>
    <t>令和2年</t>
  </si>
  <si>
    <t>令和3年</t>
  </si>
  <si>
    <t>令和4年</t>
    <rPh sb="0" eb="2">
      <t>レイワ</t>
    </rPh>
    <phoneticPr fontId="2"/>
  </si>
  <si>
    <t>平成30年</t>
    <rPh sb="0" eb="2">
      <t>ヘイセイ</t>
    </rPh>
    <phoneticPr fontId="2"/>
  </si>
  <si>
    <t>4年</t>
    <rPh sb="1" eb="2">
      <t>ネン</t>
    </rPh>
    <phoneticPr fontId="2"/>
  </si>
  <si>
    <t>4年</t>
    <phoneticPr fontId="2"/>
  </si>
  <si>
    <t>令和2年度</t>
    <phoneticPr fontId="2"/>
  </si>
  <si>
    <t>3年度</t>
    <phoneticPr fontId="2"/>
  </si>
  <si>
    <t>4年度</t>
    <phoneticPr fontId="2"/>
  </si>
  <si>
    <t>5年度</t>
    <phoneticPr fontId="2"/>
  </si>
  <si>
    <t>6年度</t>
    <phoneticPr fontId="2"/>
  </si>
  <si>
    <t>-</t>
  </si>
  <si>
    <t>令和6年度</t>
    <phoneticPr fontId="2"/>
  </si>
  <si>
    <t>令和2年</t>
    <phoneticPr fontId="2"/>
  </si>
  <si>
    <t>3年</t>
    <phoneticPr fontId="2"/>
  </si>
  <si>
    <t>4年</t>
    <phoneticPr fontId="2"/>
  </si>
  <si>
    <t>5年</t>
    <phoneticPr fontId="2"/>
  </si>
  <si>
    <t>6年</t>
    <rPh sb="1" eb="2">
      <t>ネン</t>
    </rPh>
    <phoneticPr fontId="2"/>
  </si>
  <si>
    <t>令和6年度</t>
    <rPh sb="0" eb="2">
      <t>レイワ</t>
    </rPh>
    <rPh sb="3" eb="5">
      <t>ネンド</t>
    </rPh>
    <phoneticPr fontId="2"/>
  </si>
  <si>
    <t>令和3年度</t>
    <phoneticPr fontId="2"/>
  </si>
  <si>
    <t>令和4年度</t>
    <phoneticPr fontId="2"/>
  </si>
  <si>
    <t>令和5年度</t>
    <phoneticPr fontId="2"/>
  </si>
  <si>
    <t>令和5年</t>
    <rPh sb="0" eb="2">
      <t>レイワ</t>
    </rPh>
    <phoneticPr fontId="2"/>
  </si>
  <si>
    <t>（注）歯科口腔外科の令和２年度は、歯科の数値</t>
    <rPh sb="3" eb="5">
      <t>シカ</t>
    </rPh>
    <rPh sb="5" eb="9">
      <t>コウクウゲカ</t>
    </rPh>
    <rPh sb="10" eb="12">
      <t>レイワ</t>
    </rPh>
    <rPh sb="17" eb="19">
      <t>シカ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</si>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</sst>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;\-#,##0;&quot;-&quot;"/>
    <numFmt numFmtId="178" formatCode="0_);\(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0" fillId="0" borderId="0" xfId="0" applyNumberFormat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38" fontId="6" fillId="0" borderId="0" xfId="1" applyFont="1" applyFill="1" applyAlignment="1">
      <alignment horizontal="center" vertical="center"/>
    </xf>
    <xf numFmtId="38" fontId="6" fillId="0" borderId="0" xfId="1" applyFont="1" applyFill="1" applyBorder="1">
      <alignment vertical="center"/>
    </xf>
    <xf numFmtId="38" fontId="6" fillId="0" borderId="0" xfId="1" applyFont="1" applyFill="1">
      <alignment vertical="center"/>
    </xf>
    <xf numFmtId="37" fontId="1" fillId="0" borderId="0" xfId="0" applyNumberFormat="1" applyFont="1" applyFill="1" applyBorder="1" applyAlignment="1">
      <alignment horizontal="centerContinuous"/>
    </xf>
    <xf numFmtId="37" fontId="1" fillId="0" borderId="0" xfId="0" applyNumberFormat="1" applyFont="1" applyFill="1" applyBorder="1" applyAlignment="1">
      <alignment horizontal="left" vertical="distributed" textRotation="255" wrapText="1"/>
    </xf>
    <xf numFmtId="37" fontId="1" fillId="0" borderId="0" xfId="0" applyNumberFormat="1" applyFont="1" applyFill="1" applyBorder="1" applyAlignment="1">
      <alignment horizontal="right" vertical="distributed" textRotation="255" wrapText="1"/>
    </xf>
    <xf numFmtId="3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37" fontId="1" fillId="0" borderId="0" xfId="0" applyNumberFormat="1" applyFont="1" applyFill="1" applyBorder="1" applyAlignment="1"/>
    <xf numFmtId="37" fontId="1" fillId="0" borderId="0" xfId="0" quotePrefix="1" applyNumberFormat="1" applyFont="1" applyFill="1" applyBorder="1" applyAlignment="1">
      <alignment horizontal="centerContinuous"/>
    </xf>
    <xf numFmtId="37" fontId="1" fillId="0" borderId="0" xfId="0" applyNumberFormat="1" applyFont="1" applyFill="1" applyBorder="1" applyAlignment="1">
      <alignment horizontal="left"/>
    </xf>
    <xf numFmtId="37" fontId="1" fillId="0" borderId="0" xfId="0" applyNumberFormat="1" applyFont="1" applyFill="1" applyBorder="1" applyAlignment="1">
      <alignment horizontal="center" vertical="center"/>
    </xf>
    <xf numFmtId="37" fontId="1" fillId="0" borderId="0" xfId="0" applyNumberFormat="1" applyFont="1" applyFill="1" applyBorder="1" applyAlignment="1">
      <alignment horizontal="left" vertical="distributed" textRotation="255"/>
    </xf>
    <xf numFmtId="37" fontId="1" fillId="0" borderId="0" xfId="0" applyNumberFormat="1" applyFont="1" applyFill="1" applyBorder="1" applyAlignment="1">
      <alignment horizontal="right" vertical="distributed" textRotation="255"/>
    </xf>
    <xf numFmtId="37" fontId="1" fillId="0" borderId="0" xfId="0" quotePrefix="1" applyNumberFormat="1" applyFont="1" applyFill="1" applyBorder="1" applyAlignment="1">
      <alignment horizontal="left" vertical="distributed" textRotation="255" wrapText="1"/>
    </xf>
    <xf numFmtId="37" fontId="1" fillId="0" borderId="0" xfId="0" applyNumberFormat="1" applyFont="1" applyFill="1" applyBorder="1" applyAlignment="1" applyProtection="1">
      <alignment horizontal="left"/>
    </xf>
    <xf numFmtId="177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7" fontId="0" fillId="0" borderId="0" xfId="0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38" fontId="0" fillId="0" borderId="0" xfId="0" applyNumberFormat="1" applyFill="1">
      <alignment vertical="center"/>
    </xf>
    <xf numFmtId="38" fontId="6" fillId="0" borderId="0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0" fontId="9" fillId="0" borderId="0" xfId="0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distributed" vertical="distributed"/>
    </xf>
    <xf numFmtId="0" fontId="4" fillId="0" borderId="5" xfId="0" applyFont="1" applyFill="1" applyBorder="1" applyAlignment="1">
      <alignment horizontal="distributed" vertical="distributed" wrapText="1"/>
    </xf>
    <xf numFmtId="0" fontId="4" fillId="0" borderId="5" xfId="0" applyFont="1" applyFill="1" applyBorder="1" applyAlignment="1">
      <alignment horizontal="distributed" vertical="distributed" wrapText="1" shrinkToFit="1"/>
    </xf>
    <xf numFmtId="0" fontId="4" fillId="0" borderId="0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 wrapText="1"/>
    </xf>
    <xf numFmtId="0" fontId="4" fillId="0" borderId="0" xfId="0" applyFont="1" applyFill="1" applyBorder="1" applyAlignment="1">
      <alignment horizontal="distributed" vertical="distributed" wrapText="1" shrinkToFit="1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38" fontId="4" fillId="0" borderId="9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distributed" vertical="center" wrapText="1"/>
    </xf>
    <xf numFmtId="0" fontId="4" fillId="0" borderId="9" xfId="0" applyFont="1" applyFill="1" applyBorder="1" applyAlignment="1">
      <alignment vertical="center" wrapText="1"/>
    </xf>
    <xf numFmtId="38" fontId="4" fillId="0" borderId="8" xfId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178" fontId="4" fillId="0" borderId="0" xfId="0" applyNumberFormat="1" applyFont="1" applyFill="1" applyBorder="1" applyAlignment="1">
      <alignment vertical="top" wrapText="1"/>
    </xf>
    <xf numFmtId="0" fontId="4" fillId="0" borderId="10" xfId="0" applyFont="1" applyFill="1" applyBorder="1" applyAlignment="1">
      <alignment wrapText="1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distributed" vertical="distributed" wrapText="1" shrinkToFit="1"/>
    </xf>
    <xf numFmtId="0" fontId="4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78" fontId="4" fillId="0" borderId="9" xfId="0" applyNumberFormat="1" applyFont="1" applyFill="1" applyBorder="1" applyAlignment="1">
      <alignment vertical="top" wrapText="1"/>
    </xf>
    <xf numFmtId="38" fontId="4" fillId="0" borderId="0" xfId="1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3" fontId="4" fillId="0" borderId="11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7" fontId="1" fillId="0" borderId="0" xfId="0" applyNumberFormat="1" applyFont="1" applyFill="1" applyBorder="1" applyAlignment="1">
      <alignment horizontal="center" vertical="distributed" textRotation="255" wrapText="1"/>
    </xf>
    <xf numFmtId="37" fontId="1" fillId="0" borderId="0" xfId="0" quotePrefix="1" applyNumberFormat="1" applyFont="1" applyFill="1" applyBorder="1" applyAlignment="1">
      <alignment horizontal="center" vertical="distributed" textRotation="255" wrapText="1"/>
    </xf>
    <xf numFmtId="37" fontId="1" fillId="0" borderId="0" xfId="0" quotePrefix="1" applyNumberFormat="1" applyFont="1" applyFill="1" applyBorder="1" applyAlignment="1">
      <alignment horizontal="center" vertical="distributed" textRotation="255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wrapText="1"/>
    </xf>
    <xf numFmtId="38" fontId="9" fillId="0" borderId="1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38" fontId="9" fillId="0" borderId="11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B8CCE4"/>
      <color rgb="FF8D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196"/>
  <sheetViews>
    <sheetView tabSelected="1" zoomScaleNormal="100" zoomScaleSheetLayoutView="100" workbookViewId="0">
      <selection activeCell="T1" sqref="T1"/>
    </sheetView>
  </sheetViews>
  <sheetFormatPr defaultRowHeight="13.5" x14ac:dyDescent="0.15"/>
  <cols>
    <col min="1" max="1" width="11.375" style="6" customWidth="1"/>
    <col min="2" max="2" width="6.625" style="6" customWidth="1"/>
    <col min="3" max="3" width="6.375" style="6" customWidth="1"/>
    <col min="4" max="4" width="3.625" style="6" customWidth="1"/>
    <col min="5" max="20" width="3.5" style="6" customWidth="1"/>
    <col min="21" max="21" width="2.5" style="6" customWidth="1"/>
  </cols>
  <sheetData>
    <row r="1" spans="1:40" ht="18.75" x14ac:dyDescent="0.15">
      <c r="A1" s="28" t="s">
        <v>46</v>
      </c>
    </row>
    <row r="3" spans="1:40" ht="17.25" x14ac:dyDescent="0.15">
      <c r="A3" s="29" t="s">
        <v>127</v>
      </c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</row>
    <row r="4" spans="1:40" ht="13.15" customHeight="1" x14ac:dyDescent="0.15">
      <c r="A4" s="29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</row>
    <row r="5" spans="1:40" x14ac:dyDescent="0.15">
      <c r="A5" s="5" t="s">
        <v>73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5"/>
      <c r="Q5" s="5"/>
      <c r="R5" s="5"/>
      <c r="S5" s="5"/>
      <c r="T5" s="102" t="s">
        <v>75</v>
      </c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</row>
    <row r="6" spans="1:40" ht="23.1" customHeight="1" x14ac:dyDescent="0.15">
      <c r="A6" s="35" t="s">
        <v>3</v>
      </c>
      <c r="B6" s="105" t="s">
        <v>62</v>
      </c>
      <c r="C6" s="105"/>
      <c r="D6" s="105"/>
      <c r="E6" s="105" t="s">
        <v>63</v>
      </c>
      <c r="F6" s="105"/>
      <c r="G6" s="105"/>
      <c r="H6" s="105"/>
      <c r="I6" s="105" t="s">
        <v>64</v>
      </c>
      <c r="J6" s="105"/>
      <c r="K6" s="105"/>
      <c r="L6" s="105"/>
      <c r="M6" s="105" t="s">
        <v>65</v>
      </c>
      <c r="N6" s="105"/>
      <c r="O6" s="105"/>
      <c r="P6" s="105"/>
      <c r="Q6" s="105" t="s">
        <v>66</v>
      </c>
      <c r="R6" s="105"/>
      <c r="S6" s="105"/>
      <c r="T6" s="106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</row>
    <row r="7" spans="1:40" ht="23.1" customHeight="1" x14ac:dyDescent="0.15">
      <c r="A7" s="87" t="s">
        <v>145</v>
      </c>
      <c r="B7" s="112">
        <v>90</v>
      </c>
      <c r="C7" s="113"/>
      <c r="D7" s="113"/>
      <c r="E7" s="113">
        <v>28</v>
      </c>
      <c r="F7" s="113"/>
      <c r="G7" s="113"/>
      <c r="H7" s="113"/>
      <c r="I7" s="113">
        <v>145</v>
      </c>
      <c r="J7" s="113"/>
      <c r="K7" s="113"/>
      <c r="L7" s="113"/>
      <c r="M7" s="113">
        <v>29</v>
      </c>
      <c r="N7" s="113"/>
      <c r="O7" s="113"/>
      <c r="P7" s="113"/>
      <c r="Q7" s="113">
        <v>22</v>
      </c>
      <c r="R7" s="113"/>
      <c r="S7" s="113"/>
      <c r="T7" s="11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</row>
    <row r="8" spans="1:40" ht="23.1" customHeight="1" x14ac:dyDescent="0.15">
      <c r="A8" s="87" t="s">
        <v>90</v>
      </c>
      <c r="B8" s="107">
        <v>90</v>
      </c>
      <c r="C8" s="108"/>
      <c r="D8" s="108"/>
      <c r="E8" s="109">
        <v>29</v>
      </c>
      <c r="F8" s="108"/>
      <c r="G8" s="108"/>
      <c r="H8" s="108"/>
      <c r="I8" s="109">
        <v>168</v>
      </c>
      <c r="J8" s="108"/>
      <c r="K8" s="108"/>
      <c r="L8" s="108"/>
      <c r="M8" s="109">
        <v>26</v>
      </c>
      <c r="N8" s="108"/>
      <c r="O8" s="108"/>
      <c r="P8" s="108"/>
      <c r="Q8" s="109">
        <v>27</v>
      </c>
      <c r="R8" s="108"/>
      <c r="S8" s="108"/>
      <c r="T8" s="108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</row>
    <row r="9" spans="1:40" ht="23.1" customHeight="1" x14ac:dyDescent="0.15">
      <c r="A9" s="36" t="s">
        <v>146</v>
      </c>
      <c r="B9" s="107">
        <v>90</v>
      </c>
      <c r="C9" s="108"/>
      <c r="D9" s="108"/>
      <c r="E9" s="109">
        <v>27</v>
      </c>
      <c r="F9" s="108"/>
      <c r="G9" s="108"/>
      <c r="H9" s="108"/>
      <c r="I9" s="109">
        <v>181</v>
      </c>
      <c r="J9" s="108"/>
      <c r="K9" s="108"/>
      <c r="L9" s="108"/>
      <c r="M9" s="109">
        <v>25</v>
      </c>
      <c r="N9" s="108"/>
      <c r="O9" s="108"/>
      <c r="P9" s="108"/>
      <c r="Q9" s="109">
        <v>35</v>
      </c>
      <c r="R9" s="108"/>
      <c r="S9" s="108"/>
      <c r="T9" s="108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</row>
    <row r="10" spans="1:40" ht="23.1" customHeight="1" x14ac:dyDescent="0.15">
      <c r="A10" s="35" t="s">
        <v>3</v>
      </c>
      <c r="B10" s="106" t="s">
        <v>67</v>
      </c>
      <c r="C10" s="110"/>
      <c r="D10" s="111"/>
      <c r="E10" s="106" t="s">
        <v>68</v>
      </c>
      <c r="F10" s="110"/>
      <c r="G10" s="110"/>
      <c r="H10" s="110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</row>
    <row r="11" spans="1:40" ht="23.1" customHeight="1" x14ac:dyDescent="0.15">
      <c r="A11" s="87" t="s">
        <v>145</v>
      </c>
      <c r="B11" s="112">
        <v>554</v>
      </c>
      <c r="C11" s="113"/>
      <c r="D11" s="113"/>
      <c r="E11" s="113">
        <v>158</v>
      </c>
      <c r="F11" s="113"/>
      <c r="G11" s="113"/>
      <c r="H11" s="113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</row>
    <row r="12" spans="1:40" ht="23.1" customHeight="1" x14ac:dyDescent="0.15">
      <c r="A12" s="87" t="s">
        <v>91</v>
      </c>
      <c r="B12" s="107">
        <v>595</v>
      </c>
      <c r="C12" s="108"/>
      <c r="D12" s="108"/>
      <c r="E12" s="109">
        <v>162</v>
      </c>
      <c r="F12" s="108"/>
      <c r="G12" s="108"/>
      <c r="H12" s="108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</row>
    <row r="13" spans="1:40" ht="23.1" customHeight="1" x14ac:dyDescent="0.15">
      <c r="A13" s="45" t="s">
        <v>147</v>
      </c>
      <c r="B13" s="117">
        <v>613</v>
      </c>
      <c r="C13" s="119"/>
      <c r="D13" s="119"/>
      <c r="E13" s="115">
        <v>160</v>
      </c>
      <c r="F13" s="119"/>
      <c r="G13" s="119"/>
      <c r="H13" s="11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</row>
    <row r="14" spans="1:40" ht="13.5" customHeight="1" x14ac:dyDescent="0.15">
      <c r="A14" s="5" t="s">
        <v>45</v>
      </c>
      <c r="B14" s="5"/>
      <c r="C14" s="5"/>
      <c r="D14" s="5"/>
      <c r="E14" s="5"/>
      <c r="F14" s="5"/>
      <c r="G14" s="5"/>
      <c r="H14" s="5"/>
      <c r="I14" s="5"/>
      <c r="J14" s="5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</row>
    <row r="15" spans="1:40" x14ac:dyDescent="0.15">
      <c r="A15" s="5" t="s">
        <v>137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</row>
    <row r="16" spans="1:40" x14ac:dyDescent="0.15">
      <c r="A16" s="5" t="s">
        <v>138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</row>
    <row r="17" spans="1:40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</row>
    <row r="18" spans="1:40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</row>
    <row r="19" spans="1:40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</row>
    <row r="20" spans="1:40" ht="17.25" x14ac:dyDescent="0.15">
      <c r="A20" s="29" t="s">
        <v>128</v>
      </c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</row>
    <row r="21" spans="1:40" x14ac:dyDescent="0.15"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</row>
    <row r="22" spans="1:40" x14ac:dyDescent="0.15">
      <c r="A22" s="5" t="s">
        <v>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</row>
    <row r="23" spans="1:40" ht="21.95" customHeight="1" x14ac:dyDescent="0.15">
      <c r="A23" s="111" t="s">
        <v>42</v>
      </c>
      <c r="B23" s="105" t="s">
        <v>82</v>
      </c>
      <c r="C23" s="105"/>
      <c r="D23" s="105"/>
      <c r="E23" s="105"/>
      <c r="F23" s="105"/>
      <c r="G23" s="106" t="s">
        <v>83</v>
      </c>
      <c r="H23" s="110"/>
      <c r="I23" s="110"/>
      <c r="J23" s="110"/>
      <c r="K23" s="110"/>
      <c r="L23" s="110"/>
      <c r="M23" s="111"/>
      <c r="N23" s="105" t="s">
        <v>84</v>
      </c>
      <c r="O23" s="105"/>
      <c r="P23" s="105"/>
      <c r="Q23" s="105"/>
      <c r="R23" s="105"/>
      <c r="S23" s="105"/>
      <c r="T23" s="106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</row>
    <row r="24" spans="1:40" ht="28.9" customHeight="1" x14ac:dyDescent="0.15">
      <c r="A24" s="111"/>
      <c r="B24" s="105" t="s">
        <v>85</v>
      </c>
      <c r="C24" s="105"/>
      <c r="D24" s="114" t="s">
        <v>86</v>
      </c>
      <c r="E24" s="105"/>
      <c r="F24" s="105"/>
      <c r="G24" s="106" t="s">
        <v>85</v>
      </c>
      <c r="H24" s="110"/>
      <c r="I24" s="110"/>
      <c r="J24" s="111"/>
      <c r="K24" s="114" t="s">
        <v>86</v>
      </c>
      <c r="L24" s="105"/>
      <c r="M24" s="105"/>
      <c r="N24" s="105" t="s">
        <v>85</v>
      </c>
      <c r="O24" s="105"/>
      <c r="P24" s="105"/>
      <c r="Q24" s="105"/>
      <c r="R24" s="114" t="s">
        <v>86</v>
      </c>
      <c r="S24" s="105"/>
      <c r="T24" s="106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</row>
    <row r="25" spans="1:40" ht="26.45" customHeight="1" x14ac:dyDescent="0.15">
      <c r="A25" s="36" t="s">
        <v>148</v>
      </c>
      <c r="B25" s="118">
        <v>603</v>
      </c>
      <c r="C25" s="116"/>
      <c r="D25" s="116">
        <v>54</v>
      </c>
      <c r="E25" s="116"/>
      <c r="F25" s="116"/>
      <c r="G25" s="116">
        <v>1247</v>
      </c>
      <c r="H25" s="116"/>
      <c r="I25" s="116"/>
      <c r="J25" s="116"/>
      <c r="K25" s="116">
        <v>40</v>
      </c>
      <c r="L25" s="116"/>
      <c r="M25" s="116"/>
      <c r="N25" s="116">
        <v>1006</v>
      </c>
      <c r="O25" s="116"/>
      <c r="P25" s="116"/>
      <c r="Q25" s="116"/>
      <c r="R25" s="116">
        <v>83</v>
      </c>
      <c r="S25" s="116"/>
      <c r="T25" s="116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</row>
    <row r="26" spans="1:40" ht="26.45" customHeight="1" x14ac:dyDescent="0.15">
      <c r="A26" s="72" t="s">
        <v>149</v>
      </c>
      <c r="B26" s="107">
        <v>871</v>
      </c>
      <c r="C26" s="109"/>
      <c r="D26" s="109">
        <v>127</v>
      </c>
      <c r="E26" s="109"/>
      <c r="F26" s="109"/>
      <c r="G26" s="109">
        <v>1459</v>
      </c>
      <c r="H26" s="109"/>
      <c r="I26" s="109"/>
      <c r="J26" s="109"/>
      <c r="K26" s="109">
        <v>32</v>
      </c>
      <c r="L26" s="109"/>
      <c r="M26" s="109"/>
      <c r="N26" s="109">
        <v>1201</v>
      </c>
      <c r="O26" s="109"/>
      <c r="P26" s="109"/>
      <c r="Q26" s="109"/>
      <c r="R26" s="109">
        <v>93</v>
      </c>
      <c r="S26" s="109"/>
      <c r="T26" s="109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</row>
    <row r="27" spans="1:40" ht="26.45" customHeight="1" x14ac:dyDescent="0.15">
      <c r="A27" s="72" t="s">
        <v>150</v>
      </c>
      <c r="B27" s="107">
        <v>1012</v>
      </c>
      <c r="C27" s="109"/>
      <c r="D27" s="109">
        <v>149</v>
      </c>
      <c r="E27" s="109"/>
      <c r="F27" s="109"/>
      <c r="G27" s="109">
        <v>1257</v>
      </c>
      <c r="H27" s="109"/>
      <c r="I27" s="109"/>
      <c r="J27" s="109"/>
      <c r="K27" s="109">
        <v>25</v>
      </c>
      <c r="L27" s="109"/>
      <c r="M27" s="109"/>
      <c r="N27" s="109">
        <v>1039</v>
      </c>
      <c r="O27" s="109"/>
      <c r="P27" s="109"/>
      <c r="Q27" s="109"/>
      <c r="R27" s="109">
        <v>64</v>
      </c>
      <c r="S27" s="109"/>
      <c r="T27" s="109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</row>
    <row r="28" spans="1:40" ht="26.45" customHeight="1" x14ac:dyDescent="0.15">
      <c r="A28" s="48" t="s">
        <v>151</v>
      </c>
      <c r="B28" s="107">
        <v>853</v>
      </c>
      <c r="C28" s="109"/>
      <c r="D28" s="109">
        <v>115</v>
      </c>
      <c r="E28" s="109"/>
      <c r="F28" s="109"/>
      <c r="G28" s="109">
        <v>1371</v>
      </c>
      <c r="H28" s="109"/>
      <c r="I28" s="109"/>
      <c r="J28" s="109"/>
      <c r="K28" s="109">
        <v>32</v>
      </c>
      <c r="L28" s="109"/>
      <c r="M28" s="109"/>
      <c r="N28" s="109">
        <v>1091</v>
      </c>
      <c r="O28" s="109"/>
      <c r="P28" s="109"/>
      <c r="Q28" s="109"/>
      <c r="R28" s="109">
        <v>64</v>
      </c>
      <c r="S28" s="109"/>
      <c r="T28" s="109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</row>
    <row r="29" spans="1:40" ht="26.45" customHeight="1" x14ac:dyDescent="0.15">
      <c r="A29" s="46" t="s">
        <v>152</v>
      </c>
      <c r="B29" s="117">
        <v>987</v>
      </c>
      <c r="C29" s="115"/>
      <c r="D29" s="115">
        <v>127</v>
      </c>
      <c r="E29" s="115"/>
      <c r="F29" s="115"/>
      <c r="G29" s="115">
        <v>1281</v>
      </c>
      <c r="H29" s="115"/>
      <c r="I29" s="115"/>
      <c r="J29" s="115"/>
      <c r="K29" s="115">
        <v>33</v>
      </c>
      <c r="L29" s="115"/>
      <c r="M29" s="115"/>
      <c r="N29" s="115">
        <v>1090</v>
      </c>
      <c r="O29" s="115"/>
      <c r="P29" s="115"/>
      <c r="Q29" s="115"/>
      <c r="R29" s="115">
        <v>55</v>
      </c>
      <c r="S29" s="115"/>
      <c r="T29" s="115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</row>
    <row r="30" spans="1:40" ht="21.95" customHeight="1" x14ac:dyDescent="0.15">
      <c r="A30" s="111" t="s">
        <v>42</v>
      </c>
      <c r="B30" s="105" t="s">
        <v>87</v>
      </c>
      <c r="C30" s="105"/>
      <c r="D30" s="105"/>
      <c r="E30" s="105"/>
      <c r="F30" s="105"/>
      <c r="G30" s="106" t="s">
        <v>88</v>
      </c>
      <c r="H30" s="110"/>
      <c r="I30" s="110"/>
      <c r="J30" s="110"/>
      <c r="K30" s="110"/>
      <c r="L30" s="110"/>
      <c r="M30" s="111"/>
      <c r="N30" s="105" t="s">
        <v>89</v>
      </c>
      <c r="O30" s="105"/>
      <c r="P30" s="105"/>
      <c r="Q30" s="105"/>
      <c r="R30" s="105"/>
      <c r="S30" s="105"/>
      <c r="T30" s="106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</row>
    <row r="31" spans="1:40" ht="28.9" customHeight="1" x14ac:dyDescent="0.15">
      <c r="A31" s="111"/>
      <c r="B31" s="105" t="s">
        <v>85</v>
      </c>
      <c r="C31" s="105"/>
      <c r="D31" s="114" t="s">
        <v>86</v>
      </c>
      <c r="E31" s="105"/>
      <c r="F31" s="105"/>
      <c r="G31" s="106" t="s">
        <v>85</v>
      </c>
      <c r="H31" s="110"/>
      <c r="I31" s="110"/>
      <c r="J31" s="111"/>
      <c r="K31" s="114" t="s">
        <v>86</v>
      </c>
      <c r="L31" s="105"/>
      <c r="M31" s="105"/>
      <c r="N31" s="105" t="s">
        <v>85</v>
      </c>
      <c r="O31" s="105"/>
      <c r="P31" s="105"/>
      <c r="Q31" s="105"/>
      <c r="R31" s="114" t="s">
        <v>86</v>
      </c>
      <c r="S31" s="105"/>
      <c r="T31" s="106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</row>
    <row r="32" spans="1:40" ht="26.45" customHeight="1" x14ac:dyDescent="0.15">
      <c r="A32" s="97" t="s">
        <v>148</v>
      </c>
      <c r="B32" s="118">
        <v>2692</v>
      </c>
      <c r="C32" s="116"/>
      <c r="D32" s="116">
        <v>86</v>
      </c>
      <c r="E32" s="116"/>
      <c r="F32" s="116"/>
      <c r="G32" s="116">
        <v>2742</v>
      </c>
      <c r="H32" s="116"/>
      <c r="I32" s="116"/>
      <c r="J32" s="116"/>
      <c r="K32" s="116">
        <v>204</v>
      </c>
      <c r="L32" s="116"/>
      <c r="M32" s="116"/>
      <c r="N32" s="116">
        <v>128</v>
      </c>
      <c r="O32" s="116"/>
      <c r="P32" s="116"/>
      <c r="Q32" s="116"/>
      <c r="R32" s="116" t="s">
        <v>153</v>
      </c>
      <c r="S32" s="116"/>
      <c r="T32" s="116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</row>
    <row r="33" spans="1:40" ht="26.45" customHeight="1" x14ac:dyDescent="0.15">
      <c r="A33" s="72" t="s">
        <v>149</v>
      </c>
      <c r="B33" s="107">
        <v>2823</v>
      </c>
      <c r="C33" s="109"/>
      <c r="D33" s="109">
        <v>65</v>
      </c>
      <c r="E33" s="109"/>
      <c r="F33" s="109"/>
      <c r="G33" s="109">
        <v>2866</v>
      </c>
      <c r="H33" s="109"/>
      <c r="I33" s="109"/>
      <c r="J33" s="109"/>
      <c r="K33" s="109">
        <v>135</v>
      </c>
      <c r="L33" s="109"/>
      <c r="M33" s="109"/>
      <c r="N33" s="109">
        <v>122</v>
      </c>
      <c r="O33" s="109"/>
      <c r="P33" s="109"/>
      <c r="Q33" s="109"/>
      <c r="R33" s="109" t="s">
        <v>153</v>
      </c>
      <c r="S33" s="109"/>
      <c r="T33" s="109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</row>
    <row r="34" spans="1:40" ht="26.45" customHeight="1" x14ac:dyDescent="0.15">
      <c r="A34" s="72" t="s">
        <v>150</v>
      </c>
      <c r="B34" s="107">
        <v>2779</v>
      </c>
      <c r="C34" s="109"/>
      <c r="D34" s="109">
        <v>122</v>
      </c>
      <c r="E34" s="109"/>
      <c r="F34" s="109"/>
      <c r="G34" s="109">
        <v>2853</v>
      </c>
      <c r="H34" s="109"/>
      <c r="I34" s="109"/>
      <c r="J34" s="109"/>
      <c r="K34" s="109">
        <v>214</v>
      </c>
      <c r="L34" s="109"/>
      <c r="M34" s="109"/>
      <c r="N34" s="109">
        <v>97</v>
      </c>
      <c r="O34" s="109"/>
      <c r="P34" s="109"/>
      <c r="Q34" s="109"/>
      <c r="R34" s="109">
        <v>2</v>
      </c>
      <c r="S34" s="109"/>
      <c r="T34" s="109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</row>
    <row r="35" spans="1:40" ht="26.45" customHeight="1" x14ac:dyDescent="0.15">
      <c r="A35" s="72" t="s">
        <v>151</v>
      </c>
      <c r="B35" s="107">
        <v>2699</v>
      </c>
      <c r="C35" s="109"/>
      <c r="D35" s="109">
        <v>104</v>
      </c>
      <c r="E35" s="109"/>
      <c r="F35" s="109"/>
      <c r="G35" s="109">
        <v>2700</v>
      </c>
      <c r="H35" s="109"/>
      <c r="I35" s="109"/>
      <c r="J35" s="109"/>
      <c r="K35" s="109">
        <v>179</v>
      </c>
      <c r="L35" s="109"/>
      <c r="M35" s="109"/>
      <c r="N35" s="109">
        <v>104</v>
      </c>
      <c r="O35" s="109"/>
      <c r="P35" s="109"/>
      <c r="Q35" s="109"/>
      <c r="R35" s="109">
        <v>2</v>
      </c>
      <c r="S35" s="109"/>
      <c r="T35" s="109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</row>
    <row r="36" spans="1:40" ht="26.45" customHeight="1" x14ac:dyDescent="0.15">
      <c r="A36" s="71" t="s">
        <v>152</v>
      </c>
      <c r="B36" s="117">
        <v>2792</v>
      </c>
      <c r="C36" s="115"/>
      <c r="D36" s="115">
        <v>103</v>
      </c>
      <c r="E36" s="115"/>
      <c r="F36" s="115"/>
      <c r="G36" s="115">
        <v>2835</v>
      </c>
      <c r="H36" s="115"/>
      <c r="I36" s="115"/>
      <c r="J36" s="115"/>
      <c r="K36" s="115">
        <v>214</v>
      </c>
      <c r="L36" s="115"/>
      <c r="M36" s="115"/>
      <c r="N36" s="115">
        <v>71</v>
      </c>
      <c r="O36" s="115"/>
      <c r="P36" s="115"/>
      <c r="Q36" s="115"/>
      <c r="R36" s="115">
        <v>3</v>
      </c>
      <c r="S36" s="115"/>
      <c r="T36" s="115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</row>
    <row r="37" spans="1:40" ht="13.5" customHeight="1" x14ac:dyDescent="0.15">
      <c r="A37" s="5" t="s">
        <v>35</v>
      </c>
      <c r="B37" s="5"/>
      <c r="C37" s="5"/>
      <c r="D37" s="5"/>
      <c r="E37" s="5"/>
      <c r="F37" s="5"/>
      <c r="G37" s="5"/>
      <c r="H37" s="5"/>
      <c r="I37" s="5"/>
      <c r="J37" s="5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</row>
    <row r="38" spans="1:40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</row>
    <row r="39" spans="1:40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</row>
    <row r="40" spans="1:40" x14ac:dyDescent="0.15"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</row>
    <row r="41" spans="1:40" x14ac:dyDescent="0.15"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</row>
    <row r="42" spans="1:40" x14ac:dyDescent="0.15"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</row>
    <row r="43" spans="1:40" x14ac:dyDescent="0.15"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</row>
    <row r="44" spans="1:40" x14ac:dyDescent="0.15"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</row>
    <row r="45" spans="1:40" x14ac:dyDescent="0.15"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</row>
    <row r="46" spans="1:40" x14ac:dyDescent="0.15"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</row>
    <row r="47" spans="1:40" x14ac:dyDescent="0.15"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</row>
    <row r="48" spans="1:40" x14ac:dyDescent="0.15"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</row>
    <row r="49" spans="29:40" x14ac:dyDescent="0.15"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</row>
    <row r="50" spans="29:40" x14ac:dyDescent="0.15"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</row>
    <row r="51" spans="29:40" x14ac:dyDescent="0.15"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</row>
    <row r="52" spans="29:40" x14ac:dyDescent="0.15"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</row>
    <row r="53" spans="29:40" x14ac:dyDescent="0.15"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</row>
    <row r="54" spans="29:40" x14ac:dyDescent="0.15"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</row>
    <row r="55" spans="29:40" x14ac:dyDescent="0.15"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</row>
    <row r="56" spans="29:40" x14ac:dyDescent="0.15"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</row>
    <row r="57" spans="29:40" x14ac:dyDescent="0.15"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</row>
    <row r="58" spans="29:40" x14ac:dyDescent="0.15"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</row>
    <row r="59" spans="29:40" x14ac:dyDescent="0.15"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</row>
    <row r="60" spans="29:40" x14ac:dyDescent="0.15"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</row>
    <row r="61" spans="29:40" x14ac:dyDescent="0.15"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</row>
    <row r="62" spans="29:40" x14ac:dyDescent="0.15"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</row>
    <row r="63" spans="29:40" x14ac:dyDescent="0.15"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</row>
    <row r="64" spans="29:40" x14ac:dyDescent="0.15"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</row>
    <row r="65" spans="29:40" x14ac:dyDescent="0.15"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</row>
    <row r="66" spans="29:40" x14ac:dyDescent="0.15"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</row>
    <row r="67" spans="29:40" x14ac:dyDescent="0.15"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</row>
    <row r="68" spans="29:40" x14ac:dyDescent="0.15"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</row>
    <row r="69" spans="29:40" x14ac:dyDescent="0.15"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</row>
    <row r="70" spans="29:40" x14ac:dyDescent="0.15"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</row>
    <row r="71" spans="29:40" x14ac:dyDescent="0.15"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</row>
    <row r="72" spans="29:40" x14ac:dyDescent="0.15"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</row>
    <row r="73" spans="29:40" x14ac:dyDescent="0.15"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</row>
    <row r="74" spans="29:40" x14ac:dyDescent="0.15"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</row>
    <row r="75" spans="29:40" x14ac:dyDescent="0.15"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</row>
    <row r="76" spans="29:40" x14ac:dyDescent="0.15"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</row>
    <row r="77" spans="29:40" x14ac:dyDescent="0.15"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</row>
    <row r="78" spans="29:40" x14ac:dyDescent="0.15"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</row>
    <row r="79" spans="29:40" x14ac:dyDescent="0.15"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</row>
    <row r="80" spans="29:40" x14ac:dyDescent="0.15"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</row>
    <row r="81" spans="29:40" x14ac:dyDescent="0.15"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</row>
    <row r="82" spans="29:40" x14ac:dyDescent="0.15"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</row>
    <row r="83" spans="29:40" x14ac:dyDescent="0.15"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</row>
    <row r="84" spans="29:40" x14ac:dyDescent="0.15"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</row>
    <row r="85" spans="29:40" x14ac:dyDescent="0.15"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</row>
    <row r="86" spans="29:40" x14ac:dyDescent="0.15"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</row>
    <row r="87" spans="29:40" x14ac:dyDescent="0.15"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</row>
    <row r="88" spans="29:40" x14ac:dyDescent="0.15"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</row>
    <row r="89" spans="29:40" x14ac:dyDescent="0.15"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</row>
    <row r="90" spans="29:40" x14ac:dyDescent="0.15"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</row>
    <row r="91" spans="29:40" x14ac:dyDescent="0.15"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</row>
    <row r="92" spans="29:40" x14ac:dyDescent="0.15"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</row>
    <row r="93" spans="29:40" x14ac:dyDescent="0.15"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</row>
    <row r="94" spans="29:40" x14ac:dyDescent="0.15"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</row>
    <row r="95" spans="29:40" x14ac:dyDescent="0.15"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</row>
    <row r="96" spans="29:40" x14ac:dyDescent="0.15"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</row>
    <row r="97" spans="29:40" x14ac:dyDescent="0.15"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</row>
    <row r="98" spans="29:40" x14ac:dyDescent="0.15"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</row>
    <row r="99" spans="29:40" x14ac:dyDescent="0.15"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</row>
    <row r="100" spans="29:40" x14ac:dyDescent="0.15"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</row>
    <row r="101" spans="29:40" x14ac:dyDescent="0.15"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</row>
    <row r="102" spans="29:40" x14ac:dyDescent="0.15"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</row>
    <row r="103" spans="29:40" x14ac:dyDescent="0.15"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</row>
    <row r="104" spans="29:40" x14ac:dyDescent="0.15"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</row>
    <row r="105" spans="29:40" x14ac:dyDescent="0.15"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</row>
    <row r="106" spans="29:40" x14ac:dyDescent="0.15"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</row>
    <row r="107" spans="29:40" x14ac:dyDescent="0.15"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</row>
    <row r="108" spans="29:40" x14ac:dyDescent="0.15"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</row>
    <row r="109" spans="29:40" x14ac:dyDescent="0.15"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</row>
    <row r="110" spans="29:40" x14ac:dyDescent="0.15"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</row>
    <row r="111" spans="29:40" x14ac:dyDescent="0.15"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</row>
    <row r="112" spans="29:40" x14ac:dyDescent="0.15"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</row>
    <row r="113" spans="29:40" x14ac:dyDescent="0.15"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</row>
    <row r="114" spans="29:40" x14ac:dyDescent="0.15"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</row>
    <row r="115" spans="29:40" x14ac:dyDescent="0.15"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</row>
    <row r="116" spans="29:40" x14ac:dyDescent="0.15"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</row>
    <row r="117" spans="29:40" x14ac:dyDescent="0.15"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</row>
    <row r="118" spans="29:40" x14ac:dyDescent="0.15"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</row>
    <row r="119" spans="29:40" x14ac:dyDescent="0.15"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</row>
    <row r="120" spans="29:40" x14ac:dyDescent="0.15"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</row>
    <row r="121" spans="29:40" x14ac:dyDescent="0.15"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</row>
    <row r="122" spans="29:40" x14ac:dyDescent="0.15"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</row>
    <row r="123" spans="29:40" x14ac:dyDescent="0.15"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</row>
    <row r="124" spans="29:40" x14ac:dyDescent="0.15"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</row>
    <row r="125" spans="29:40" x14ac:dyDescent="0.15"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</row>
    <row r="126" spans="29:40" x14ac:dyDescent="0.15"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</row>
    <row r="127" spans="29:40" x14ac:dyDescent="0.15"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</row>
    <row r="128" spans="29:40" x14ac:dyDescent="0.15"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</row>
    <row r="129" spans="29:40" x14ac:dyDescent="0.15"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</row>
    <row r="130" spans="29:40" x14ac:dyDescent="0.15"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</row>
    <row r="131" spans="29:40" x14ac:dyDescent="0.15"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</row>
    <row r="132" spans="29:40" x14ac:dyDescent="0.15"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</row>
    <row r="133" spans="29:40" x14ac:dyDescent="0.15"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</row>
    <row r="134" spans="29:40" x14ac:dyDescent="0.15"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</row>
    <row r="135" spans="29:40" x14ac:dyDescent="0.15"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</row>
    <row r="136" spans="29:40" x14ac:dyDescent="0.15"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</row>
    <row r="137" spans="29:40" x14ac:dyDescent="0.15"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</row>
    <row r="138" spans="29:40" x14ac:dyDescent="0.15"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</row>
    <row r="139" spans="29:40" x14ac:dyDescent="0.15"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</row>
    <row r="140" spans="29:40" x14ac:dyDescent="0.15"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</row>
    <row r="141" spans="29:40" x14ac:dyDescent="0.15"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</row>
    <row r="142" spans="29:40" x14ac:dyDescent="0.15"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</row>
    <row r="143" spans="29:40" x14ac:dyDescent="0.15"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</row>
    <row r="144" spans="29:40" x14ac:dyDescent="0.15"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</row>
    <row r="145" spans="29:40" x14ac:dyDescent="0.15"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</row>
    <row r="146" spans="29:40" x14ac:dyDescent="0.15"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</row>
    <row r="147" spans="29:40" x14ac:dyDescent="0.15"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</row>
    <row r="148" spans="29:40" x14ac:dyDescent="0.15"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</row>
    <row r="149" spans="29:40" x14ac:dyDescent="0.15"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</row>
    <row r="150" spans="29:40" x14ac:dyDescent="0.15"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</row>
    <row r="151" spans="29:40" x14ac:dyDescent="0.15"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</row>
    <row r="152" spans="29:40" x14ac:dyDescent="0.15"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</row>
    <row r="153" spans="29:40" x14ac:dyDescent="0.15"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</row>
    <row r="154" spans="29:40" x14ac:dyDescent="0.15"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</row>
    <row r="155" spans="29:40" x14ac:dyDescent="0.15"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</row>
    <row r="156" spans="29:40" x14ac:dyDescent="0.15"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</row>
    <row r="157" spans="29:40" x14ac:dyDescent="0.15"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</row>
    <row r="158" spans="29:40" x14ac:dyDescent="0.15"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</row>
    <row r="159" spans="29:40" x14ac:dyDescent="0.15"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</row>
    <row r="160" spans="29:40" x14ac:dyDescent="0.15"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</row>
    <row r="161" spans="29:40" x14ac:dyDescent="0.15"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</row>
    <row r="162" spans="29:40" x14ac:dyDescent="0.15"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</row>
    <row r="163" spans="29:40" x14ac:dyDescent="0.15"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</row>
    <row r="164" spans="29:40" x14ac:dyDescent="0.15"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</row>
    <row r="165" spans="29:40" x14ac:dyDescent="0.15"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</row>
    <row r="166" spans="29:40" x14ac:dyDescent="0.15"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</row>
    <row r="167" spans="29:40" x14ac:dyDescent="0.15"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</row>
    <row r="168" spans="29:40" x14ac:dyDescent="0.15"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</row>
    <row r="169" spans="29:40" x14ac:dyDescent="0.15"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</row>
    <row r="170" spans="29:40" x14ac:dyDescent="0.15"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</row>
    <row r="171" spans="29:40" x14ac:dyDescent="0.15"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</row>
    <row r="172" spans="29:40" x14ac:dyDescent="0.15"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</row>
    <row r="173" spans="29:40" x14ac:dyDescent="0.15"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</row>
    <row r="174" spans="29:40" x14ac:dyDescent="0.15"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</row>
    <row r="175" spans="29:40" x14ac:dyDescent="0.15"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</row>
    <row r="176" spans="29:40" x14ac:dyDescent="0.15"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</row>
    <row r="177" spans="29:40" x14ac:dyDescent="0.15"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</row>
    <row r="178" spans="29:40" x14ac:dyDescent="0.15"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</row>
    <row r="179" spans="29:40" x14ac:dyDescent="0.15"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</row>
    <row r="180" spans="29:40" x14ac:dyDescent="0.15"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</row>
    <row r="181" spans="29:40" x14ac:dyDescent="0.15"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</row>
    <row r="182" spans="29:40" x14ac:dyDescent="0.15"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</row>
    <row r="183" spans="29:40" x14ac:dyDescent="0.15"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</row>
    <row r="184" spans="29:40" x14ac:dyDescent="0.15"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</row>
    <row r="185" spans="29:40" x14ac:dyDescent="0.15"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</row>
    <row r="186" spans="29:40" x14ac:dyDescent="0.15"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</row>
    <row r="187" spans="29:40" x14ac:dyDescent="0.15"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</row>
    <row r="188" spans="29:40" x14ac:dyDescent="0.15"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</row>
    <row r="189" spans="29:40" x14ac:dyDescent="0.15"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</row>
    <row r="190" spans="29:40" x14ac:dyDescent="0.15"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</row>
    <row r="191" spans="29:40" x14ac:dyDescent="0.15"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</row>
    <row r="192" spans="29:40" x14ac:dyDescent="0.15"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</row>
    <row r="193" spans="29:40" x14ac:dyDescent="0.15"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</row>
    <row r="194" spans="29:40" x14ac:dyDescent="0.15"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</row>
    <row r="195" spans="29:40" x14ac:dyDescent="0.15"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</row>
    <row r="196" spans="29:40" x14ac:dyDescent="0.15"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</row>
  </sheetData>
  <mergeCells count="108">
    <mergeCell ref="B13:D13"/>
    <mergeCell ref="E13:H13"/>
    <mergeCell ref="R36:T36"/>
    <mergeCell ref="R32:T32"/>
    <mergeCell ref="R33:T33"/>
    <mergeCell ref="R34:T34"/>
    <mergeCell ref="N35:Q35"/>
    <mergeCell ref="N36:Q36"/>
    <mergeCell ref="N32:Q32"/>
    <mergeCell ref="N33:Q33"/>
    <mergeCell ref="G34:J34"/>
    <mergeCell ref="K34:M34"/>
    <mergeCell ref="G35:J35"/>
    <mergeCell ref="G36:J36"/>
    <mergeCell ref="G32:J32"/>
    <mergeCell ref="G33:J33"/>
    <mergeCell ref="K35:M35"/>
    <mergeCell ref="D36:F36"/>
    <mergeCell ref="D32:F32"/>
    <mergeCell ref="D33:F33"/>
    <mergeCell ref="D34:F34"/>
    <mergeCell ref="B35:C35"/>
    <mergeCell ref="B36:C36"/>
    <mergeCell ref="B32:C32"/>
    <mergeCell ref="B12:D12"/>
    <mergeCell ref="E12:H12"/>
    <mergeCell ref="N34:Q34"/>
    <mergeCell ref="R35:T35"/>
    <mergeCell ref="N26:Q26"/>
    <mergeCell ref="D35:F35"/>
    <mergeCell ref="R26:T26"/>
    <mergeCell ref="R27:T27"/>
    <mergeCell ref="N25:Q25"/>
    <mergeCell ref="R25:T25"/>
    <mergeCell ref="N28:Q28"/>
    <mergeCell ref="R28:T28"/>
    <mergeCell ref="N29:Q29"/>
    <mergeCell ref="R29:T29"/>
    <mergeCell ref="B25:C25"/>
    <mergeCell ref="G25:J25"/>
    <mergeCell ref="G26:J26"/>
    <mergeCell ref="B26:C26"/>
    <mergeCell ref="B27:C27"/>
    <mergeCell ref="D25:F25"/>
    <mergeCell ref="D26:F26"/>
    <mergeCell ref="D27:F27"/>
    <mergeCell ref="G27:J27"/>
    <mergeCell ref="K25:M25"/>
    <mergeCell ref="B33:C33"/>
    <mergeCell ref="K28:M28"/>
    <mergeCell ref="K36:M36"/>
    <mergeCell ref="K32:M32"/>
    <mergeCell ref="K33:M33"/>
    <mergeCell ref="B34:C34"/>
    <mergeCell ref="G28:J28"/>
    <mergeCell ref="K29:M29"/>
    <mergeCell ref="B28:C28"/>
    <mergeCell ref="B29:C29"/>
    <mergeCell ref="D29:F29"/>
    <mergeCell ref="D28:F28"/>
    <mergeCell ref="G29:J29"/>
    <mergeCell ref="A30:A31"/>
    <mergeCell ref="B30:F30"/>
    <mergeCell ref="G30:M30"/>
    <mergeCell ref="N30:T30"/>
    <mergeCell ref="B31:C31"/>
    <mergeCell ref="D31:F31"/>
    <mergeCell ref="G31:J31"/>
    <mergeCell ref="K31:M31"/>
    <mergeCell ref="N31:Q31"/>
    <mergeCell ref="R31:T31"/>
    <mergeCell ref="K26:M26"/>
    <mergeCell ref="K27:M27"/>
    <mergeCell ref="N27:Q27"/>
    <mergeCell ref="A23:A24"/>
    <mergeCell ref="B23:F23"/>
    <mergeCell ref="G23:M23"/>
    <mergeCell ref="N23:T23"/>
    <mergeCell ref="B24:C24"/>
    <mergeCell ref="D24:F24"/>
    <mergeCell ref="G24:J24"/>
    <mergeCell ref="K24:M24"/>
    <mergeCell ref="N24:Q24"/>
    <mergeCell ref="R24:T24"/>
    <mergeCell ref="B10:D10"/>
    <mergeCell ref="E10:H10"/>
    <mergeCell ref="B11:D11"/>
    <mergeCell ref="E11:H11"/>
    <mergeCell ref="B7:D7"/>
    <mergeCell ref="E7:H7"/>
    <mergeCell ref="I7:L7"/>
    <mergeCell ref="M7:P7"/>
    <mergeCell ref="Q7:T7"/>
    <mergeCell ref="B9:D9"/>
    <mergeCell ref="E9:H9"/>
    <mergeCell ref="I9:L9"/>
    <mergeCell ref="M9:P9"/>
    <mergeCell ref="Q9:T9"/>
    <mergeCell ref="Q6:T6"/>
    <mergeCell ref="B8:D8"/>
    <mergeCell ref="E8:H8"/>
    <mergeCell ref="I8:L8"/>
    <mergeCell ref="M8:P8"/>
    <mergeCell ref="B6:D6"/>
    <mergeCell ref="E6:H6"/>
    <mergeCell ref="I6:L6"/>
    <mergeCell ref="M6:P6"/>
    <mergeCell ref="Q8:T8"/>
  </mergeCells>
  <phoneticPr fontId="2"/>
  <pageMargins left="0.78740157480314965" right="0.78740157480314965" top="0.98425196850393704" bottom="0.43307086614173229" header="0.51181102362204722" footer="0.4330708661417322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95"/>
  <sheetViews>
    <sheetView zoomScaleNormal="100" zoomScaleSheetLayoutView="100" workbookViewId="0">
      <selection activeCell="J1" sqref="J1"/>
    </sheetView>
  </sheetViews>
  <sheetFormatPr defaultRowHeight="13.5" x14ac:dyDescent="0.15"/>
  <cols>
    <col min="1" max="1" width="11.375" style="6" customWidth="1"/>
    <col min="2" max="10" width="8.125" style="6" customWidth="1"/>
  </cols>
  <sheetData>
    <row r="1" spans="1:30" ht="17.25" x14ac:dyDescent="0.15">
      <c r="A1" s="29" t="s">
        <v>129</v>
      </c>
    </row>
    <row r="2" spans="1:30" ht="13.15" customHeight="1" x14ac:dyDescent="0.15">
      <c r="A2" s="29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</row>
    <row r="3" spans="1:30" x14ac:dyDescent="0.15">
      <c r="A3" s="5" t="s">
        <v>126</v>
      </c>
      <c r="B3" s="5"/>
      <c r="C3" s="5"/>
      <c r="D3" s="5"/>
      <c r="E3" s="5"/>
      <c r="F3" s="5"/>
      <c r="G3" s="5"/>
      <c r="H3" s="5"/>
      <c r="I3" s="121" t="s">
        <v>44</v>
      </c>
      <c r="J3" s="121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</row>
    <row r="4" spans="1:30" ht="18" customHeight="1" x14ac:dyDescent="0.15">
      <c r="A4" s="111" t="s">
        <v>3</v>
      </c>
      <c r="B4" s="126" t="s">
        <v>22</v>
      </c>
      <c r="C4" s="143"/>
      <c r="D4" s="143"/>
      <c r="E4" s="143"/>
      <c r="F4" s="143"/>
      <c r="G4" s="127"/>
      <c r="H4" s="105" t="s">
        <v>25</v>
      </c>
      <c r="I4" s="105"/>
      <c r="J4" s="106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</row>
    <row r="5" spans="1:30" ht="18" customHeight="1" x14ac:dyDescent="0.15">
      <c r="A5" s="111"/>
      <c r="B5" s="105" t="s">
        <v>125</v>
      </c>
      <c r="C5" s="105"/>
      <c r="D5" s="105" t="s">
        <v>23</v>
      </c>
      <c r="E5" s="105"/>
      <c r="F5" s="105" t="s">
        <v>24</v>
      </c>
      <c r="G5" s="105"/>
      <c r="H5" s="105" t="s">
        <v>26</v>
      </c>
      <c r="I5" s="105"/>
      <c r="J5" s="34" t="s">
        <v>27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</row>
    <row r="6" spans="1:30" ht="18" customHeight="1" x14ac:dyDescent="0.15">
      <c r="A6" s="111"/>
      <c r="B6" s="33" t="s">
        <v>20</v>
      </c>
      <c r="C6" s="33" t="s">
        <v>21</v>
      </c>
      <c r="D6" s="33" t="s">
        <v>20</v>
      </c>
      <c r="E6" s="33" t="s">
        <v>21</v>
      </c>
      <c r="F6" s="33" t="s">
        <v>20</v>
      </c>
      <c r="G6" s="33" t="s">
        <v>21</v>
      </c>
      <c r="H6" s="33" t="s">
        <v>20</v>
      </c>
      <c r="I6" s="33" t="s">
        <v>21</v>
      </c>
      <c r="J6" s="34" t="s">
        <v>20</v>
      </c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</row>
    <row r="7" spans="1:30" ht="21.95" customHeight="1" x14ac:dyDescent="0.15">
      <c r="A7" s="120" t="s">
        <v>155</v>
      </c>
      <c r="B7" s="144">
        <v>6</v>
      </c>
      <c r="C7" s="125">
        <v>819</v>
      </c>
      <c r="D7" s="125">
        <v>2</v>
      </c>
      <c r="E7" s="125">
        <v>453</v>
      </c>
      <c r="F7" s="125">
        <v>4</v>
      </c>
      <c r="G7" s="125">
        <v>366</v>
      </c>
      <c r="H7" s="90">
        <v>38</v>
      </c>
      <c r="I7" s="125">
        <v>23</v>
      </c>
      <c r="J7" s="125">
        <v>20</v>
      </c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</row>
    <row r="8" spans="1:30" ht="21.95" customHeight="1" x14ac:dyDescent="0.15">
      <c r="A8" s="120"/>
      <c r="B8" s="123"/>
      <c r="C8" s="124"/>
      <c r="D8" s="124"/>
      <c r="E8" s="124"/>
      <c r="F8" s="124"/>
      <c r="G8" s="124"/>
      <c r="H8" s="89">
        <v>-2</v>
      </c>
      <c r="I8" s="124"/>
      <c r="J8" s="124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pans="1:30" ht="21.95" customHeight="1" x14ac:dyDescent="0.15">
      <c r="A9" s="120" t="s">
        <v>156</v>
      </c>
      <c r="B9" s="123">
        <v>6</v>
      </c>
      <c r="C9" s="124">
        <v>819</v>
      </c>
      <c r="D9" s="124">
        <v>2</v>
      </c>
      <c r="E9" s="124">
        <v>453</v>
      </c>
      <c r="F9" s="124">
        <v>4</v>
      </c>
      <c r="G9" s="124">
        <v>366</v>
      </c>
      <c r="H9" s="88">
        <v>38</v>
      </c>
      <c r="I9" s="124">
        <v>23</v>
      </c>
      <c r="J9" s="124">
        <v>21</v>
      </c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pans="1:30" ht="21.95" customHeight="1" x14ac:dyDescent="0.15">
      <c r="A10" s="120"/>
      <c r="B10" s="123"/>
      <c r="C10" s="124"/>
      <c r="D10" s="124"/>
      <c r="E10" s="124"/>
      <c r="F10" s="124"/>
      <c r="G10" s="124"/>
      <c r="H10" s="89">
        <v>-2</v>
      </c>
      <c r="I10" s="124"/>
      <c r="J10" s="124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pans="1:30" ht="21.95" customHeight="1" x14ac:dyDescent="0.15">
      <c r="A11" s="120" t="s">
        <v>157</v>
      </c>
      <c r="B11" s="123">
        <v>6</v>
      </c>
      <c r="C11" s="124">
        <v>819</v>
      </c>
      <c r="D11" s="124">
        <v>2</v>
      </c>
      <c r="E11" s="124">
        <v>453</v>
      </c>
      <c r="F11" s="124">
        <v>4</v>
      </c>
      <c r="G11" s="124">
        <v>366</v>
      </c>
      <c r="H11" s="88">
        <v>39</v>
      </c>
      <c r="I11" s="124">
        <v>23</v>
      </c>
      <c r="J11" s="124">
        <v>21</v>
      </c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pans="1:30" ht="21.95" customHeight="1" x14ac:dyDescent="0.15">
      <c r="A12" s="120"/>
      <c r="B12" s="123"/>
      <c r="C12" s="124"/>
      <c r="D12" s="124"/>
      <c r="E12" s="124"/>
      <c r="F12" s="124"/>
      <c r="G12" s="124"/>
      <c r="H12" s="89">
        <v>-2</v>
      </c>
      <c r="I12" s="124"/>
      <c r="J12" s="124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pans="1:30" ht="21.95" customHeight="1" x14ac:dyDescent="0.15">
      <c r="A13" s="120" t="s">
        <v>158</v>
      </c>
      <c r="B13" s="123">
        <v>6</v>
      </c>
      <c r="C13" s="124">
        <v>819</v>
      </c>
      <c r="D13" s="124">
        <v>2</v>
      </c>
      <c r="E13" s="124">
        <v>453</v>
      </c>
      <c r="F13" s="124">
        <v>4</v>
      </c>
      <c r="G13" s="124">
        <v>366</v>
      </c>
      <c r="H13" s="88">
        <v>40</v>
      </c>
      <c r="I13" s="124">
        <v>11</v>
      </c>
      <c r="J13" s="124">
        <v>20</v>
      </c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pans="1:30" ht="21.95" customHeight="1" x14ac:dyDescent="0.15">
      <c r="A14" s="120"/>
      <c r="B14" s="123"/>
      <c r="C14" s="124"/>
      <c r="D14" s="124"/>
      <c r="E14" s="124"/>
      <c r="F14" s="124"/>
      <c r="G14" s="124"/>
      <c r="H14" s="89">
        <v>-2</v>
      </c>
      <c r="I14" s="124"/>
      <c r="J14" s="124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pans="1:30" ht="21.95" customHeight="1" x14ac:dyDescent="0.15">
      <c r="A15" s="120" t="s">
        <v>159</v>
      </c>
      <c r="B15" s="123">
        <v>6</v>
      </c>
      <c r="C15" s="124">
        <v>819</v>
      </c>
      <c r="D15" s="124">
        <v>2</v>
      </c>
      <c r="E15" s="124">
        <v>453</v>
      </c>
      <c r="F15" s="124">
        <f>+B15-D15</f>
        <v>4</v>
      </c>
      <c r="G15" s="124">
        <f>+C15-E15</f>
        <v>366</v>
      </c>
      <c r="H15" s="88">
        <v>40</v>
      </c>
      <c r="I15" s="124">
        <v>11</v>
      </c>
      <c r="J15" s="124">
        <v>20</v>
      </c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pans="1:30" ht="21.95" customHeight="1" x14ac:dyDescent="0.15">
      <c r="A16" s="122"/>
      <c r="B16" s="145"/>
      <c r="C16" s="121"/>
      <c r="D16" s="121"/>
      <c r="E16" s="121"/>
      <c r="F16" s="121"/>
      <c r="G16" s="121"/>
      <c r="H16" s="103">
        <v>-2</v>
      </c>
      <c r="I16" s="121"/>
      <c r="J16" s="121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pans="1:30" ht="13.5" customHeight="1" x14ac:dyDescent="0.15">
      <c r="A17" s="5" t="s">
        <v>69</v>
      </c>
      <c r="B17" s="5"/>
      <c r="C17" s="5"/>
      <c r="D17" s="5"/>
      <c r="E17" s="5"/>
      <c r="F17" s="5"/>
      <c r="G17" s="5"/>
      <c r="H17" s="5"/>
      <c r="I17" s="5"/>
      <c r="J17" s="5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pans="1:30" ht="13.5" customHeight="1" x14ac:dyDescent="0.15">
      <c r="A18" s="5" t="s">
        <v>74</v>
      </c>
      <c r="B18" s="5"/>
      <c r="C18" s="5"/>
      <c r="D18" s="5"/>
      <c r="E18" s="5"/>
      <c r="F18" s="5"/>
      <c r="G18" s="5"/>
      <c r="H18" s="5"/>
      <c r="I18" s="5"/>
      <c r="J18" s="5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</row>
    <row r="19" spans="1:30" ht="13.5" customHeight="1" x14ac:dyDescent="0.15"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</row>
    <row r="20" spans="1:30" ht="13.5" customHeight="1" x14ac:dyDescent="0.15"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</row>
    <row r="21" spans="1:30" ht="13.5" customHeight="1" x14ac:dyDescent="0.15"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</row>
    <row r="22" spans="1:30" ht="13.5" customHeight="1" x14ac:dyDescent="0.15"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</row>
    <row r="23" spans="1:30" ht="17.25" x14ac:dyDescent="0.15">
      <c r="A23" s="29" t="s">
        <v>130</v>
      </c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</row>
    <row r="24" spans="1:30" ht="13.5" customHeight="1" x14ac:dyDescent="0.15">
      <c r="A24" s="29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</row>
    <row r="25" spans="1:30" x14ac:dyDescent="0.15">
      <c r="A25" s="130" t="s">
        <v>34</v>
      </c>
      <c r="B25" s="130"/>
      <c r="C25" s="130"/>
      <c r="D25" s="5"/>
      <c r="E25" s="5"/>
      <c r="F25" s="5"/>
      <c r="G25" s="5"/>
      <c r="H25" s="5"/>
      <c r="I25" s="5"/>
      <c r="J25" s="5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</row>
    <row r="26" spans="1:30" ht="30" customHeight="1" x14ac:dyDescent="0.15">
      <c r="A26" s="111" t="s">
        <v>33</v>
      </c>
      <c r="B26" s="105"/>
      <c r="C26" s="105"/>
      <c r="D26" s="105"/>
      <c r="E26" s="131" t="s">
        <v>123</v>
      </c>
      <c r="F26" s="132"/>
      <c r="G26" s="114" t="s">
        <v>140</v>
      </c>
      <c r="H26" s="106"/>
      <c r="I26" s="114" t="s">
        <v>154</v>
      </c>
      <c r="J26" s="106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</row>
    <row r="27" spans="1:30" ht="24.75" customHeight="1" x14ac:dyDescent="0.15">
      <c r="A27" s="110" t="s">
        <v>81</v>
      </c>
      <c r="B27" s="110"/>
      <c r="C27" s="110"/>
      <c r="D27" s="111"/>
      <c r="E27" s="137">
        <v>1583</v>
      </c>
      <c r="F27" s="138"/>
      <c r="G27" s="138">
        <v>2104</v>
      </c>
      <c r="H27" s="138"/>
      <c r="I27" s="138">
        <f>I28+I29</f>
        <v>1982</v>
      </c>
      <c r="J27" s="138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</row>
    <row r="28" spans="1:30" ht="21.95" customHeight="1" x14ac:dyDescent="0.15">
      <c r="A28" s="133" t="s">
        <v>76</v>
      </c>
      <c r="B28" s="134"/>
      <c r="C28" s="126" t="s">
        <v>47</v>
      </c>
      <c r="D28" s="127"/>
      <c r="E28" s="107">
        <v>1157</v>
      </c>
      <c r="F28" s="109"/>
      <c r="G28" s="109">
        <v>1605</v>
      </c>
      <c r="H28" s="109"/>
      <c r="I28" s="109">
        <v>1458</v>
      </c>
      <c r="J28" s="109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</row>
    <row r="29" spans="1:30" ht="21.95" customHeight="1" x14ac:dyDescent="0.15">
      <c r="A29" s="135"/>
      <c r="B29" s="136"/>
      <c r="C29" s="128" t="s">
        <v>48</v>
      </c>
      <c r="D29" s="129"/>
      <c r="E29" s="107">
        <v>426</v>
      </c>
      <c r="F29" s="109"/>
      <c r="G29" s="109">
        <v>499</v>
      </c>
      <c r="H29" s="109"/>
      <c r="I29" s="109">
        <v>524</v>
      </c>
      <c r="J29" s="109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</row>
    <row r="30" spans="1:30" ht="21.95" customHeight="1" x14ac:dyDescent="0.15">
      <c r="A30" s="133" t="s">
        <v>77</v>
      </c>
      <c r="B30" s="134"/>
      <c r="C30" s="126" t="s">
        <v>49</v>
      </c>
      <c r="D30" s="127"/>
      <c r="E30" s="107">
        <v>783</v>
      </c>
      <c r="F30" s="109"/>
      <c r="G30" s="109">
        <v>1066</v>
      </c>
      <c r="H30" s="109"/>
      <c r="I30" s="109">
        <v>995</v>
      </c>
      <c r="J30" s="109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</row>
    <row r="31" spans="1:30" ht="21.95" customHeight="1" x14ac:dyDescent="0.15">
      <c r="A31" s="135"/>
      <c r="B31" s="136"/>
      <c r="C31" s="128" t="s">
        <v>50</v>
      </c>
      <c r="D31" s="129"/>
      <c r="E31" s="107">
        <v>800</v>
      </c>
      <c r="F31" s="109"/>
      <c r="G31" s="109">
        <v>1038</v>
      </c>
      <c r="H31" s="109"/>
      <c r="I31" s="109">
        <v>987</v>
      </c>
      <c r="J31" s="109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</row>
    <row r="32" spans="1:30" ht="21.95" customHeight="1" x14ac:dyDescent="0.15">
      <c r="A32" s="133" t="s">
        <v>78</v>
      </c>
      <c r="B32" s="134"/>
      <c r="C32" s="126" t="s">
        <v>60</v>
      </c>
      <c r="D32" s="127"/>
      <c r="E32" s="107">
        <v>167</v>
      </c>
      <c r="F32" s="109"/>
      <c r="G32" s="109">
        <v>188</v>
      </c>
      <c r="H32" s="109"/>
      <c r="I32" s="109">
        <v>139</v>
      </c>
      <c r="J32" s="109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</row>
    <row r="33" spans="1:30" ht="21.95" customHeight="1" x14ac:dyDescent="0.15">
      <c r="A33" s="139"/>
      <c r="B33" s="140"/>
      <c r="C33" s="141" t="s">
        <v>61</v>
      </c>
      <c r="D33" s="142"/>
      <c r="E33" s="107">
        <v>1110</v>
      </c>
      <c r="F33" s="109"/>
      <c r="G33" s="109">
        <v>1567</v>
      </c>
      <c r="H33" s="109"/>
      <c r="I33" s="109">
        <f>I27-I32-I34</f>
        <v>1439</v>
      </c>
      <c r="J33" s="109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</row>
    <row r="34" spans="1:30" ht="21.95" customHeight="1" x14ac:dyDescent="0.15">
      <c r="A34" s="135"/>
      <c r="B34" s="136"/>
      <c r="C34" s="128" t="s">
        <v>36</v>
      </c>
      <c r="D34" s="129"/>
      <c r="E34" s="107">
        <v>306</v>
      </c>
      <c r="F34" s="109"/>
      <c r="G34" s="109">
        <v>349</v>
      </c>
      <c r="H34" s="109"/>
      <c r="I34" s="109">
        <v>404</v>
      </c>
      <c r="J34" s="109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</row>
    <row r="35" spans="1:30" ht="21.95" customHeight="1" x14ac:dyDescent="0.15">
      <c r="A35" s="133" t="s">
        <v>79</v>
      </c>
      <c r="B35" s="134"/>
      <c r="C35" s="126" t="s">
        <v>37</v>
      </c>
      <c r="D35" s="127"/>
      <c r="E35" s="107" t="s">
        <v>153</v>
      </c>
      <c r="F35" s="109"/>
      <c r="G35" s="109" t="s">
        <v>153</v>
      </c>
      <c r="H35" s="109"/>
      <c r="I35" s="109">
        <v>1</v>
      </c>
      <c r="J35" s="109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</row>
    <row r="36" spans="1:30" ht="21.95" customHeight="1" x14ac:dyDescent="0.15">
      <c r="A36" s="135"/>
      <c r="B36" s="136"/>
      <c r="C36" s="128" t="s">
        <v>38</v>
      </c>
      <c r="D36" s="129"/>
      <c r="E36" s="107">
        <v>1583</v>
      </c>
      <c r="F36" s="109"/>
      <c r="G36" s="109">
        <v>2104</v>
      </c>
      <c r="H36" s="109"/>
      <c r="I36" s="109">
        <f>I27-I35</f>
        <v>1981</v>
      </c>
      <c r="J36" s="109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</row>
    <row r="37" spans="1:30" ht="21.95" customHeight="1" x14ac:dyDescent="0.15">
      <c r="A37" s="139" t="s">
        <v>80</v>
      </c>
      <c r="B37" s="140"/>
      <c r="C37" s="141" t="s">
        <v>37</v>
      </c>
      <c r="D37" s="142"/>
      <c r="E37" s="107">
        <v>23</v>
      </c>
      <c r="F37" s="109"/>
      <c r="G37" s="109">
        <v>23</v>
      </c>
      <c r="H37" s="109"/>
      <c r="I37" s="109">
        <v>19</v>
      </c>
      <c r="J37" s="109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</row>
    <row r="38" spans="1:30" ht="21.95" customHeight="1" x14ac:dyDescent="0.15">
      <c r="A38" s="135"/>
      <c r="B38" s="136"/>
      <c r="C38" s="128" t="s">
        <v>38</v>
      </c>
      <c r="D38" s="129"/>
      <c r="E38" s="117">
        <v>1560</v>
      </c>
      <c r="F38" s="115"/>
      <c r="G38" s="115">
        <v>2081</v>
      </c>
      <c r="H38" s="115"/>
      <c r="I38" s="115">
        <f>I27-I37</f>
        <v>1963</v>
      </c>
      <c r="J38" s="115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</row>
    <row r="39" spans="1:30" ht="13.5" customHeight="1" x14ac:dyDescent="0.15">
      <c r="A39" s="5" t="s">
        <v>35</v>
      </c>
      <c r="B39" s="5"/>
      <c r="C39" s="5"/>
      <c r="D39" s="5"/>
      <c r="E39" s="5"/>
      <c r="F39" s="5"/>
      <c r="G39" s="5"/>
      <c r="H39" s="5"/>
      <c r="I39" s="5"/>
      <c r="J39" s="5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</row>
    <row r="40" spans="1:30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</row>
    <row r="41" spans="1:30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</row>
    <row r="42" spans="1:30" x14ac:dyDescent="0.15"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</row>
    <row r="43" spans="1:30" x14ac:dyDescent="0.15"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</row>
    <row r="44" spans="1:30" x14ac:dyDescent="0.15"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</row>
    <row r="45" spans="1:30" x14ac:dyDescent="0.15"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</row>
    <row r="46" spans="1:30" x14ac:dyDescent="0.15"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</row>
    <row r="47" spans="1:30" x14ac:dyDescent="0.15"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</row>
    <row r="48" spans="1:30" x14ac:dyDescent="0.15"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</row>
    <row r="49" spans="18:30" x14ac:dyDescent="0.15"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</row>
    <row r="50" spans="18:30" x14ac:dyDescent="0.15"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8:30" x14ac:dyDescent="0.15"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</row>
    <row r="52" spans="18:30" x14ac:dyDescent="0.15"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</row>
    <row r="53" spans="18:30" x14ac:dyDescent="0.15"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</row>
    <row r="54" spans="18:30" x14ac:dyDescent="0.15"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</row>
    <row r="55" spans="18:30" x14ac:dyDescent="0.15"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</row>
    <row r="56" spans="18:30" x14ac:dyDescent="0.15"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</row>
    <row r="57" spans="18:30" x14ac:dyDescent="0.15"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8:30" x14ac:dyDescent="0.15"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</row>
    <row r="59" spans="18:30" x14ac:dyDescent="0.15"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</row>
    <row r="60" spans="18:30" x14ac:dyDescent="0.15"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</row>
    <row r="61" spans="18:30" x14ac:dyDescent="0.15"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</row>
    <row r="62" spans="18:30" x14ac:dyDescent="0.15"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</row>
    <row r="63" spans="18:30" x14ac:dyDescent="0.15"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</row>
    <row r="64" spans="18:30" x14ac:dyDescent="0.15"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</row>
    <row r="65" spans="18:30" x14ac:dyDescent="0.15"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</row>
    <row r="66" spans="18:30" x14ac:dyDescent="0.15"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</row>
    <row r="67" spans="18:30" x14ac:dyDescent="0.15"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</row>
    <row r="68" spans="18:30" x14ac:dyDescent="0.15"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</row>
    <row r="69" spans="18:30" x14ac:dyDescent="0.15"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</row>
    <row r="70" spans="18:30" x14ac:dyDescent="0.15"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</row>
    <row r="71" spans="18:30" x14ac:dyDescent="0.15"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</row>
    <row r="72" spans="18:30" x14ac:dyDescent="0.15"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</row>
    <row r="73" spans="18:30" x14ac:dyDescent="0.15"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</row>
    <row r="74" spans="18:30" x14ac:dyDescent="0.15"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</row>
    <row r="75" spans="18:30" x14ac:dyDescent="0.15"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</row>
    <row r="76" spans="18:30" x14ac:dyDescent="0.15"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</row>
    <row r="77" spans="18:30" x14ac:dyDescent="0.15"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</row>
    <row r="78" spans="18:30" x14ac:dyDescent="0.15"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</row>
    <row r="79" spans="18:30" x14ac:dyDescent="0.15"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</row>
    <row r="80" spans="18:30" x14ac:dyDescent="0.15"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</row>
    <row r="81" spans="18:30" x14ac:dyDescent="0.15"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</row>
    <row r="82" spans="18:30" x14ac:dyDescent="0.15"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</row>
    <row r="83" spans="18:30" x14ac:dyDescent="0.15"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</row>
    <row r="84" spans="18:30" x14ac:dyDescent="0.15"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</row>
    <row r="85" spans="18:30" x14ac:dyDescent="0.15"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</row>
    <row r="86" spans="18:30" x14ac:dyDescent="0.15"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</row>
    <row r="87" spans="18:30" x14ac:dyDescent="0.15"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</row>
    <row r="88" spans="18:30" x14ac:dyDescent="0.15"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</row>
    <row r="89" spans="18:30" x14ac:dyDescent="0.15"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</row>
    <row r="90" spans="18:30" x14ac:dyDescent="0.15"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</row>
    <row r="91" spans="18:30" x14ac:dyDescent="0.15"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</row>
    <row r="92" spans="18:30" x14ac:dyDescent="0.15"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</row>
    <row r="93" spans="18:30" x14ac:dyDescent="0.15"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</row>
    <row r="94" spans="18:30" x14ac:dyDescent="0.15"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</row>
    <row r="95" spans="18:30" x14ac:dyDescent="0.15"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</row>
  </sheetData>
  <mergeCells count="111">
    <mergeCell ref="B5:C5"/>
    <mergeCell ref="B4:G4"/>
    <mergeCell ref="C9:C10"/>
    <mergeCell ref="D9:D10"/>
    <mergeCell ref="E9:E10"/>
    <mergeCell ref="I15:I16"/>
    <mergeCell ref="J15:J16"/>
    <mergeCell ref="I11:I12"/>
    <mergeCell ref="J11:J12"/>
    <mergeCell ref="B7:B8"/>
    <mergeCell ref="C7:C8"/>
    <mergeCell ref="D7:D8"/>
    <mergeCell ref="E7:E8"/>
    <mergeCell ref="F7:F8"/>
    <mergeCell ref="G7:G8"/>
    <mergeCell ref="B15:B16"/>
    <mergeCell ref="C15:C16"/>
    <mergeCell ref="D15:D16"/>
    <mergeCell ref="E15:E16"/>
    <mergeCell ref="F15:F16"/>
    <mergeCell ref="G15:G16"/>
    <mergeCell ref="F9:F10"/>
    <mergeCell ref="G11:G12"/>
    <mergeCell ref="I37:J37"/>
    <mergeCell ref="I38:J38"/>
    <mergeCell ref="A35:B36"/>
    <mergeCell ref="A37:B38"/>
    <mergeCell ref="C32:D32"/>
    <mergeCell ref="C34:D34"/>
    <mergeCell ref="C35:D35"/>
    <mergeCell ref="C36:D36"/>
    <mergeCell ref="C37:D37"/>
    <mergeCell ref="C38:D38"/>
    <mergeCell ref="C33:D33"/>
    <mergeCell ref="E37:F37"/>
    <mergeCell ref="E38:F38"/>
    <mergeCell ref="E32:F32"/>
    <mergeCell ref="E34:F34"/>
    <mergeCell ref="E35:F35"/>
    <mergeCell ref="E36:F36"/>
    <mergeCell ref="G35:H35"/>
    <mergeCell ref="G36:H36"/>
    <mergeCell ref="G37:H37"/>
    <mergeCell ref="G38:H38"/>
    <mergeCell ref="I33:J33"/>
    <mergeCell ref="E33:F33"/>
    <mergeCell ref="E30:F30"/>
    <mergeCell ref="I30:J30"/>
    <mergeCell ref="I31:J31"/>
    <mergeCell ref="I32:J32"/>
    <mergeCell ref="I34:J34"/>
    <mergeCell ref="I35:J35"/>
    <mergeCell ref="I36:J36"/>
    <mergeCell ref="A30:B31"/>
    <mergeCell ref="C31:D31"/>
    <mergeCell ref="G30:H30"/>
    <mergeCell ref="G31:H31"/>
    <mergeCell ref="C30:D30"/>
    <mergeCell ref="A32:B34"/>
    <mergeCell ref="G32:H32"/>
    <mergeCell ref="G34:H34"/>
    <mergeCell ref="E31:F31"/>
    <mergeCell ref="G33:H33"/>
    <mergeCell ref="G28:H28"/>
    <mergeCell ref="C28:D28"/>
    <mergeCell ref="C29:D29"/>
    <mergeCell ref="A25:C25"/>
    <mergeCell ref="G26:H26"/>
    <mergeCell ref="B11:B12"/>
    <mergeCell ref="E26:F26"/>
    <mergeCell ref="I26:J26"/>
    <mergeCell ref="C11:C12"/>
    <mergeCell ref="D11:D12"/>
    <mergeCell ref="E11:E12"/>
    <mergeCell ref="F11:F12"/>
    <mergeCell ref="A28:B29"/>
    <mergeCell ref="A27:D27"/>
    <mergeCell ref="E27:F27"/>
    <mergeCell ref="G27:H27"/>
    <mergeCell ref="I27:J27"/>
    <mergeCell ref="I28:J28"/>
    <mergeCell ref="E28:F28"/>
    <mergeCell ref="G29:H29"/>
    <mergeCell ref="I29:J29"/>
    <mergeCell ref="E29:F29"/>
    <mergeCell ref="A11:A12"/>
    <mergeCell ref="A26:D26"/>
    <mergeCell ref="A7:A8"/>
    <mergeCell ref="A9:A10"/>
    <mergeCell ref="I3:J3"/>
    <mergeCell ref="A13:A14"/>
    <mergeCell ref="A15:A16"/>
    <mergeCell ref="A4:A6"/>
    <mergeCell ref="B13:B14"/>
    <mergeCell ref="C13:C14"/>
    <mergeCell ref="D13:D14"/>
    <mergeCell ref="H4:J4"/>
    <mergeCell ref="H5:I5"/>
    <mergeCell ref="D5:E5"/>
    <mergeCell ref="F5:G5"/>
    <mergeCell ref="E13:E14"/>
    <mergeCell ref="F13:F14"/>
    <mergeCell ref="G13:G14"/>
    <mergeCell ref="I13:I14"/>
    <mergeCell ref="J13:J14"/>
    <mergeCell ref="I7:I8"/>
    <mergeCell ref="J7:J8"/>
    <mergeCell ref="B9:B10"/>
    <mergeCell ref="G9:G10"/>
    <mergeCell ref="I9:I10"/>
    <mergeCell ref="J9:J1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B27D-F936-4289-8442-79CE0A12F074}">
  <dimension ref="A1:AA211"/>
  <sheetViews>
    <sheetView zoomScaleNormal="100" zoomScaleSheetLayoutView="100" workbookViewId="0">
      <selection activeCell="G1" sqref="G1"/>
    </sheetView>
  </sheetViews>
  <sheetFormatPr defaultRowHeight="13.5" x14ac:dyDescent="0.15"/>
  <cols>
    <col min="1" max="1" width="15" style="6" customWidth="1"/>
    <col min="2" max="2" width="3" style="6" customWidth="1"/>
    <col min="3" max="7" width="13.625" style="6" customWidth="1"/>
    <col min="8" max="8" width="3" style="6" customWidth="1"/>
    <col min="9" max="12" width="9" style="49"/>
    <col min="13" max="13" width="4" style="49" customWidth="1"/>
    <col min="14" max="16384" width="9" style="49"/>
  </cols>
  <sheetData>
    <row r="1" spans="1:27" ht="17.25" customHeight="1" x14ac:dyDescent="0.15">
      <c r="A1" s="29" t="s">
        <v>131</v>
      </c>
      <c r="B1" s="29"/>
    </row>
    <row r="2" spans="1:27" x14ac:dyDescent="0.15"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x14ac:dyDescent="0.15">
      <c r="A3" s="5" t="s">
        <v>41</v>
      </c>
      <c r="B3" s="5"/>
      <c r="C3" s="5"/>
      <c r="D3" s="5"/>
      <c r="E3" s="5"/>
      <c r="F3" s="5"/>
      <c r="G3" s="5"/>
      <c r="H3" s="5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spans="1:27" ht="25.5" customHeight="1" x14ac:dyDescent="0.15">
      <c r="A4" s="110" t="s">
        <v>95</v>
      </c>
      <c r="B4" s="111"/>
      <c r="C4" s="95" t="s">
        <v>92</v>
      </c>
      <c r="D4" s="95" t="s">
        <v>93</v>
      </c>
      <c r="E4" s="95" t="s">
        <v>94</v>
      </c>
      <c r="F4" s="94" t="s">
        <v>141</v>
      </c>
      <c r="G4" s="100" t="s">
        <v>160</v>
      </c>
      <c r="H4" s="50"/>
      <c r="I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</row>
    <row r="5" spans="1:27" ht="20.25" customHeight="1" x14ac:dyDescent="0.15">
      <c r="A5" s="55"/>
      <c r="B5" s="27"/>
      <c r="C5" s="110" t="s">
        <v>110</v>
      </c>
      <c r="D5" s="110"/>
      <c r="E5" s="110"/>
      <c r="F5" s="110"/>
      <c r="G5" s="110"/>
      <c r="H5" s="5"/>
      <c r="I5" s="83"/>
      <c r="J5" s="86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27" ht="20.25" customHeight="1" x14ac:dyDescent="0.15">
      <c r="A6" s="56" t="s">
        <v>113</v>
      </c>
      <c r="B6" s="57"/>
      <c r="C6" s="84">
        <v>20466</v>
      </c>
      <c r="D6" s="84">
        <v>19547</v>
      </c>
      <c r="E6" s="84">
        <v>19981</v>
      </c>
      <c r="F6" s="84">
        <v>18061</v>
      </c>
      <c r="G6" s="99">
        <v>17478</v>
      </c>
      <c r="H6" s="7"/>
      <c r="I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1:27" ht="20.25" customHeight="1" x14ac:dyDescent="0.15">
      <c r="A7" s="65" t="s">
        <v>97</v>
      </c>
      <c r="B7" s="62"/>
      <c r="C7" s="31" t="s">
        <v>72</v>
      </c>
      <c r="D7" s="31">
        <v>1559</v>
      </c>
      <c r="E7" s="84">
        <v>2145</v>
      </c>
      <c r="F7" s="84">
        <v>2347</v>
      </c>
      <c r="G7" s="99">
        <v>2392</v>
      </c>
      <c r="H7" s="7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</row>
    <row r="8" spans="1:27" ht="20.25" customHeight="1" x14ac:dyDescent="0.15">
      <c r="A8" s="56" t="s">
        <v>114</v>
      </c>
      <c r="B8" s="57"/>
      <c r="C8" s="84">
        <v>7512</v>
      </c>
      <c r="D8" s="84">
        <v>7259</v>
      </c>
      <c r="E8" s="84">
        <v>6931</v>
      </c>
      <c r="F8" s="84">
        <v>7212</v>
      </c>
      <c r="G8" s="99">
        <v>5787</v>
      </c>
      <c r="H8" s="7"/>
      <c r="I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</row>
    <row r="9" spans="1:27" ht="20.25" customHeight="1" x14ac:dyDescent="0.15">
      <c r="A9" s="66" t="s">
        <v>112</v>
      </c>
      <c r="B9" s="63"/>
      <c r="C9" s="31" t="s">
        <v>72</v>
      </c>
      <c r="D9" s="31">
        <v>6</v>
      </c>
      <c r="E9" s="84" t="s">
        <v>153</v>
      </c>
      <c r="F9" s="84" t="s">
        <v>72</v>
      </c>
      <c r="G9" s="99">
        <v>12</v>
      </c>
      <c r="H9" s="7"/>
      <c r="I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</row>
    <row r="10" spans="1:27" ht="20.25" customHeight="1" x14ac:dyDescent="0.15">
      <c r="A10" s="67" t="s">
        <v>111</v>
      </c>
      <c r="B10" s="64"/>
      <c r="C10" s="84">
        <v>15990</v>
      </c>
      <c r="D10" s="84">
        <v>13052</v>
      </c>
      <c r="E10" s="84">
        <v>13521</v>
      </c>
      <c r="F10" s="84">
        <v>17580</v>
      </c>
      <c r="G10" s="99">
        <v>20140</v>
      </c>
      <c r="H10" s="7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</row>
    <row r="11" spans="1:27" ht="20.25" customHeight="1" x14ac:dyDescent="0.15">
      <c r="A11" s="65" t="s">
        <v>116</v>
      </c>
      <c r="B11" s="62"/>
      <c r="C11" s="85">
        <v>757</v>
      </c>
      <c r="D11" s="85">
        <v>520</v>
      </c>
      <c r="E11" s="85">
        <v>353</v>
      </c>
      <c r="F11" s="85">
        <v>431</v>
      </c>
      <c r="G11" s="102">
        <v>421</v>
      </c>
      <c r="H11" s="5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</row>
    <row r="12" spans="1:27" ht="20.25" customHeight="1" x14ac:dyDescent="0.15">
      <c r="A12" s="65" t="s">
        <v>115</v>
      </c>
      <c r="B12" s="62"/>
      <c r="C12" s="84">
        <v>2006</v>
      </c>
      <c r="D12" s="84">
        <v>1491</v>
      </c>
      <c r="E12" s="84">
        <v>1812</v>
      </c>
      <c r="F12" s="84">
        <v>2015</v>
      </c>
      <c r="G12" s="99">
        <v>2474</v>
      </c>
      <c r="H12" s="9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</row>
    <row r="13" spans="1:27" ht="20.25" customHeight="1" x14ac:dyDescent="0.15">
      <c r="A13" s="69" t="s">
        <v>122</v>
      </c>
      <c r="B13" s="70"/>
      <c r="C13" s="84">
        <v>46731</v>
      </c>
      <c r="D13" s="84">
        <v>43434</v>
      </c>
      <c r="E13" s="84">
        <v>44743</v>
      </c>
      <c r="F13" s="84">
        <v>47646</v>
      </c>
      <c r="G13" s="99">
        <v>48704</v>
      </c>
      <c r="H13" s="9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1:27" ht="20.25" customHeight="1" x14ac:dyDescent="0.15">
      <c r="A14" s="68" t="s">
        <v>103</v>
      </c>
      <c r="B14" s="75"/>
      <c r="C14" s="84">
        <v>128</v>
      </c>
      <c r="D14" s="84">
        <v>119</v>
      </c>
      <c r="E14" s="84">
        <v>122.6</v>
      </c>
      <c r="F14" s="84">
        <v>130</v>
      </c>
      <c r="G14" s="99">
        <v>133.4</v>
      </c>
      <c r="H14" s="8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</row>
    <row r="15" spans="1:27" ht="20.25" customHeight="1" x14ac:dyDescent="0.15">
      <c r="A15" s="80"/>
      <c r="B15" s="81"/>
      <c r="C15" s="110" t="s">
        <v>43</v>
      </c>
      <c r="D15" s="110"/>
      <c r="E15" s="110"/>
      <c r="F15" s="110"/>
      <c r="G15" s="110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</row>
    <row r="16" spans="1:27" ht="20.25" customHeight="1" x14ac:dyDescent="0.15">
      <c r="A16" s="56" t="s">
        <v>96</v>
      </c>
      <c r="B16" s="60"/>
      <c r="C16" s="52">
        <v>21252</v>
      </c>
      <c r="D16" s="52">
        <v>21654</v>
      </c>
      <c r="E16" s="52">
        <v>22416</v>
      </c>
      <c r="F16" s="52">
        <v>20883</v>
      </c>
      <c r="G16" s="99">
        <v>19316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</row>
    <row r="17" spans="1:27" ht="20.25" customHeight="1" x14ac:dyDescent="0.15">
      <c r="A17" s="56" t="s">
        <v>97</v>
      </c>
      <c r="B17" s="60"/>
      <c r="C17" s="31" t="s">
        <v>72</v>
      </c>
      <c r="D17" s="31">
        <v>532</v>
      </c>
      <c r="E17" s="31">
        <v>590</v>
      </c>
      <c r="F17" s="52">
        <v>444</v>
      </c>
      <c r="G17" s="99">
        <v>283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</row>
    <row r="18" spans="1:27" ht="20.25" customHeight="1" x14ac:dyDescent="0.15">
      <c r="A18" s="68" t="s">
        <v>98</v>
      </c>
      <c r="B18" s="61"/>
      <c r="C18" s="52">
        <v>5107</v>
      </c>
      <c r="D18" s="52">
        <v>4410</v>
      </c>
      <c r="E18" s="52">
        <v>4277</v>
      </c>
      <c r="F18" s="52">
        <v>4454</v>
      </c>
      <c r="G18" s="99">
        <v>3595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</row>
    <row r="19" spans="1:27" ht="20.25" customHeight="1" x14ac:dyDescent="0.15">
      <c r="A19" s="68" t="s">
        <v>104</v>
      </c>
      <c r="B19" s="61"/>
      <c r="C19" s="52">
        <v>689</v>
      </c>
      <c r="D19" s="52">
        <v>870</v>
      </c>
      <c r="E19" s="52">
        <v>886</v>
      </c>
      <c r="F19" s="52">
        <v>875</v>
      </c>
      <c r="G19" s="99">
        <v>810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 spans="1:27" ht="20.25" customHeight="1" x14ac:dyDescent="0.15">
      <c r="A20" s="68" t="s">
        <v>105</v>
      </c>
      <c r="B20" s="61"/>
      <c r="C20" s="52">
        <v>95</v>
      </c>
      <c r="D20" s="52">
        <v>109</v>
      </c>
      <c r="E20" s="52">
        <v>94</v>
      </c>
      <c r="F20" s="52">
        <v>72</v>
      </c>
      <c r="G20" s="99">
        <v>47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 spans="1:27" ht="20.25" customHeight="1" x14ac:dyDescent="0.15">
      <c r="A21" s="68" t="s">
        <v>99</v>
      </c>
      <c r="B21" s="61"/>
      <c r="C21" s="52">
        <v>341</v>
      </c>
      <c r="D21" s="52">
        <v>487</v>
      </c>
      <c r="E21" s="52">
        <v>465</v>
      </c>
      <c r="F21" s="52">
        <v>403</v>
      </c>
      <c r="G21" s="99">
        <v>504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</row>
    <row r="22" spans="1:27" ht="20.25" customHeight="1" x14ac:dyDescent="0.15">
      <c r="A22" s="68" t="s">
        <v>136</v>
      </c>
      <c r="B22" s="61"/>
      <c r="C22" s="52">
        <v>330</v>
      </c>
      <c r="D22" s="52">
        <v>306</v>
      </c>
      <c r="E22" s="52">
        <v>261</v>
      </c>
      <c r="F22" s="52">
        <v>253</v>
      </c>
      <c r="G22" s="99">
        <v>180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</row>
    <row r="23" spans="1:27" ht="20.25" customHeight="1" x14ac:dyDescent="0.15">
      <c r="A23" s="68" t="s">
        <v>100</v>
      </c>
      <c r="B23" s="61"/>
      <c r="C23" s="52">
        <v>14571</v>
      </c>
      <c r="D23" s="52">
        <v>14966</v>
      </c>
      <c r="E23" s="52">
        <v>15844</v>
      </c>
      <c r="F23" s="52">
        <v>13334</v>
      </c>
      <c r="G23" s="99">
        <v>13007</v>
      </c>
      <c r="H23" s="30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</row>
    <row r="24" spans="1:27" ht="20.25" customHeight="1" x14ac:dyDescent="0.15">
      <c r="A24" s="68" t="s">
        <v>106</v>
      </c>
      <c r="B24" s="61"/>
      <c r="C24" s="52">
        <v>202</v>
      </c>
      <c r="D24" s="52">
        <v>221</v>
      </c>
      <c r="E24" s="52">
        <v>222</v>
      </c>
      <c r="F24" s="52">
        <v>220</v>
      </c>
      <c r="G24" s="99">
        <v>183</v>
      </c>
      <c r="H24" s="30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</row>
    <row r="25" spans="1:27" ht="20.25" customHeight="1" x14ac:dyDescent="0.15">
      <c r="A25" s="56" t="s">
        <v>101</v>
      </c>
      <c r="B25" s="60"/>
      <c r="C25" s="52">
        <v>13548</v>
      </c>
      <c r="D25" s="52">
        <v>12700</v>
      </c>
      <c r="E25" s="52">
        <v>11083</v>
      </c>
      <c r="F25" s="52">
        <v>10261</v>
      </c>
      <c r="G25" s="104">
        <v>9714</v>
      </c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</row>
    <row r="26" spans="1:27" ht="20.25" customHeight="1" x14ac:dyDescent="0.15">
      <c r="A26" s="56" t="s">
        <v>102</v>
      </c>
      <c r="B26" s="60"/>
      <c r="C26" s="52">
        <v>18838</v>
      </c>
      <c r="D26" s="52">
        <v>17218</v>
      </c>
      <c r="E26" s="52">
        <v>16468</v>
      </c>
      <c r="F26" s="52">
        <v>15245</v>
      </c>
      <c r="G26" s="99">
        <v>15189</v>
      </c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</row>
    <row r="27" spans="1:27" ht="20.25" customHeight="1" x14ac:dyDescent="0.15">
      <c r="A27" s="56" t="s">
        <v>107</v>
      </c>
      <c r="B27" s="60"/>
      <c r="C27" s="52">
        <v>820</v>
      </c>
      <c r="D27" s="52">
        <v>1616</v>
      </c>
      <c r="E27" s="52">
        <v>1975</v>
      </c>
      <c r="F27" s="52">
        <v>2097</v>
      </c>
      <c r="G27" s="99">
        <v>2063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</row>
    <row r="28" spans="1:27" ht="20.25" customHeight="1" x14ac:dyDescent="0.15">
      <c r="A28" s="56" t="s">
        <v>108</v>
      </c>
      <c r="B28" s="60"/>
      <c r="C28" s="52">
        <v>758</v>
      </c>
      <c r="D28" s="52">
        <v>783</v>
      </c>
      <c r="E28" s="52">
        <v>788</v>
      </c>
      <c r="F28" s="52">
        <v>787</v>
      </c>
      <c r="G28" s="99">
        <v>792</v>
      </c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</row>
    <row r="29" spans="1:27" ht="20.25" customHeight="1" x14ac:dyDescent="0.15">
      <c r="A29" s="69" t="s">
        <v>122</v>
      </c>
      <c r="B29" s="70"/>
      <c r="C29" s="52">
        <v>76551</v>
      </c>
      <c r="D29" s="52">
        <v>75872</v>
      </c>
      <c r="E29" s="52">
        <v>75369</v>
      </c>
      <c r="F29" s="52">
        <v>69328</v>
      </c>
      <c r="G29" s="99">
        <v>65683</v>
      </c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</row>
    <row r="30" spans="1:27" ht="20.25" customHeight="1" x14ac:dyDescent="0.15">
      <c r="A30" s="77" t="s">
        <v>124</v>
      </c>
      <c r="B30" s="76"/>
      <c r="C30" s="51">
        <v>315</v>
      </c>
      <c r="D30" s="51">
        <v>314</v>
      </c>
      <c r="E30" s="51">
        <v>310.2</v>
      </c>
      <c r="F30" s="51">
        <v>285</v>
      </c>
      <c r="G30" s="101">
        <v>270</v>
      </c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</row>
    <row r="31" spans="1:27" ht="13.5" customHeight="1" x14ac:dyDescent="0.15">
      <c r="A31" s="5" t="s">
        <v>109</v>
      </c>
      <c r="B31" s="5"/>
      <c r="C31" s="5"/>
      <c r="D31" s="5"/>
      <c r="E31" s="5"/>
      <c r="F31" s="5"/>
      <c r="G31" s="5"/>
      <c r="H31" s="5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</row>
    <row r="32" spans="1:27" x14ac:dyDescent="0.15">
      <c r="A32" s="5"/>
      <c r="B32" s="5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</row>
    <row r="33" spans="9:27" x14ac:dyDescent="0.15"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</row>
    <row r="34" spans="9:27" x14ac:dyDescent="0.15"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  <row r="35" spans="9:27" x14ac:dyDescent="0.15"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</row>
    <row r="36" spans="9:27" x14ac:dyDescent="0.15"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</row>
    <row r="37" spans="9:27" x14ac:dyDescent="0.15"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</row>
    <row r="38" spans="9:27" x14ac:dyDescent="0.15"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</row>
    <row r="39" spans="9:27" x14ac:dyDescent="0.15"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</row>
    <row r="40" spans="9:27" x14ac:dyDescent="0.15"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</row>
    <row r="41" spans="9:27" x14ac:dyDescent="0.15"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</row>
    <row r="42" spans="9:27" x14ac:dyDescent="0.15"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</row>
    <row r="43" spans="9:27" x14ac:dyDescent="0.15"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</row>
    <row r="44" spans="9:27" x14ac:dyDescent="0.15"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</row>
    <row r="45" spans="9:27" x14ac:dyDescent="0.15"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</row>
    <row r="46" spans="9:27" x14ac:dyDescent="0.15"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</row>
    <row r="47" spans="9:27" x14ac:dyDescent="0.15"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</row>
    <row r="48" spans="9:27" x14ac:dyDescent="0.15"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</row>
    <row r="49" spans="9:27" x14ac:dyDescent="0.15"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</row>
    <row r="50" spans="9:27" x14ac:dyDescent="0.15"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</row>
    <row r="51" spans="9:27" x14ac:dyDescent="0.15"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</row>
    <row r="52" spans="9:27" x14ac:dyDescent="0.15"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</row>
    <row r="53" spans="9:27" x14ac:dyDescent="0.15"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</row>
    <row r="54" spans="9:27" x14ac:dyDescent="0.15"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</row>
    <row r="55" spans="9:27" x14ac:dyDescent="0.15"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</row>
    <row r="56" spans="9:27" x14ac:dyDescent="0.15"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</row>
    <row r="57" spans="9:27" x14ac:dyDescent="0.15"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</row>
    <row r="58" spans="9:27" x14ac:dyDescent="0.15"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</row>
    <row r="59" spans="9:27" x14ac:dyDescent="0.15"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</row>
    <row r="60" spans="9:27" x14ac:dyDescent="0.15"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</row>
    <row r="61" spans="9:27" x14ac:dyDescent="0.15"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</row>
    <row r="62" spans="9:27" x14ac:dyDescent="0.15"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</row>
    <row r="63" spans="9:27" x14ac:dyDescent="0.15"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</row>
    <row r="64" spans="9:27" x14ac:dyDescent="0.15"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</row>
    <row r="65" spans="9:27" x14ac:dyDescent="0.15"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</row>
    <row r="66" spans="9:27" x14ac:dyDescent="0.15"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</row>
    <row r="67" spans="9:27" x14ac:dyDescent="0.15"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</row>
    <row r="68" spans="9:27" x14ac:dyDescent="0.15"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</row>
    <row r="69" spans="9:27" x14ac:dyDescent="0.15"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</row>
    <row r="70" spans="9:27" x14ac:dyDescent="0.15"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</row>
    <row r="71" spans="9:27" x14ac:dyDescent="0.15"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</row>
    <row r="72" spans="9:27" x14ac:dyDescent="0.15"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</row>
    <row r="73" spans="9:27" x14ac:dyDescent="0.15"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</row>
    <row r="74" spans="9:27" x14ac:dyDescent="0.15"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</row>
    <row r="75" spans="9:27" x14ac:dyDescent="0.15"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</row>
    <row r="76" spans="9:27" x14ac:dyDescent="0.15"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</row>
    <row r="77" spans="9:27" x14ac:dyDescent="0.15"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</row>
    <row r="78" spans="9:27" x14ac:dyDescent="0.15"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</row>
    <row r="79" spans="9:27" x14ac:dyDescent="0.15"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</row>
    <row r="80" spans="9:27" x14ac:dyDescent="0.15"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</row>
    <row r="81" spans="9:27" x14ac:dyDescent="0.15"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</row>
    <row r="82" spans="9:27" x14ac:dyDescent="0.15"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</row>
    <row r="83" spans="9:27" x14ac:dyDescent="0.15"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</row>
    <row r="84" spans="9:27" x14ac:dyDescent="0.15"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</row>
    <row r="85" spans="9:27" x14ac:dyDescent="0.15"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</row>
    <row r="86" spans="9:27" x14ac:dyDescent="0.15"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</row>
    <row r="87" spans="9:27" x14ac:dyDescent="0.15"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</row>
    <row r="88" spans="9:27" x14ac:dyDescent="0.15"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</row>
    <row r="89" spans="9:27" x14ac:dyDescent="0.15"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</row>
    <row r="90" spans="9:27" x14ac:dyDescent="0.15"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</row>
    <row r="91" spans="9:27" x14ac:dyDescent="0.15"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</row>
    <row r="92" spans="9:27" x14ac:dyDescent="0.15"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</row>
    <row r="93" spans="9:27" x14ac:dyDescent="0.15"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</row>
    <row r="94" spans="9:27" x14ac:dyDescent="0.15"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</row>
    <row r="95" spans="9:27" x14ac:dyDescent="0.15"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</row>
    <row r="96" spans="9:27" x14ac:dyDescent="0.15"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</row>
    <row r="97" spans="9:27" x14ac:dyDescent="0.15"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</row>
    <row r="98" spans="9:27" x14ac:dyDescent="0.15"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</row>
    <row r="99" spans="9:27" x14ac:dyDescent="0.15"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</row>
    <row r="100" spans="9:27" x14ac:dyDescent="0.15"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</row>
    <row r="101" spans="9:27" x14ac:dyDescent="0.15"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</row>
    <row r="102" spans="9:27" x14ac:dyDescent="0.15"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</row>
    <row r="103" spans="9:27" x14ac:dyDescent="0.15"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</row>
    <row r="104" spans="9:27" x14ac:dyDescent="0.15"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</row>
    <row r="105" spans="9:27" x14ac:dyDescent="0.15"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</row>
    <row r="106" spans="9:27" x14ac:dyDescent="0.15"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</row>
    <row r="107" spans="9:27" x14ac:dyDescent="0.15"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</row>
    <row r="108" spans="9:27" x14ac:dyDescent="0.15"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</row>
    <row r="109" spans="9:27" x14ac:dyDescent="0.15"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</row>
    <row r="110" spans="9:27" x14ac:dyDescent="0.15"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</row>
    <row r="111" spans="9:27" x14ac:dyDescent="0.15"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</row>
    <row r="112" spans="9:27" x14ac:dyDescent="0.15"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</row>
    <row r="113" spans="9:27" x14ac:dyDescent="0.15"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</row>
    <row r="114" spans="9:27" x14ac:dyDescent="0.15"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</row>
    <row r="115" spans="9:27" x14ac:dyDescent="0.15"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</row>
    <row r="116" spans="9:27" x14ac:dyDescent="0.15"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</row>
    <row r="117" spans="9:27" x14ac:dyDescent="0.15"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</row>
    <row r="118" spans="9:27" x14ac:dyDescent="0.15"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</row>
    <row r="119" spans="9:27" x14ac:dyDescent="0.15"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</row>
    <row r="120" spans="9:27" x14ac:dyDescent="0.15"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</row>
    <row r="121" spans="9:27" x14ac:dyDescent="0.15"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</row>
    <row r="122" spans="9:27" x14ac:dyDescent="0.15"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</row>
    <row r="123" spans="9:27" x14ac:dyDescent="0.15"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</row>
    <row r="124" spans="9:27" x14ac:dyDescent="0.15"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</row>
    <row r="125" spans="9:27" x14ac:dyDescent="0.15"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</row>
    <row r="126" spans="9:27" x14ac:dyDescent="0.15"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</row>
    <row r="127" spans="9:27" x14ac:dyDescent="0.15"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</row>
    <row r="128" spans="9:27" x14ac:dyDescent="0.15"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</row>
    <row r="129" spans="9:27" x14ac:dyDescent="0.15"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</row>
    <row r="130" spans="9:27" x14ac:dyDescent="0.15"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</row>
    <row r="131" spans="9:27" x14ac:dyDescent="0.15"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</row>
    <row r="132" spans="9:27" x14ac:dyDescent="0.15"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</row>
    <row r="133" spans="9:27" x14ac:dyDescent="0.15"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</row>
    <row r="134" spans="9:27" x14ac:dyDescent="0.15"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</row>
    <row r="135" spans="9:27" x14ac:dyDescent="0.15"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</row>
    <row r="136" spans="9:27" x14ac:dyDescent="0.15"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</row>
    <row r="137" spans="9:27" x14ac:dyDescent="0.15"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</row>
    <row r="138" spans="9:27" x14ac:dyDescent="0.15"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</row>
    <row r="139" spans="9:27" x14ac:dyDescent="0.15"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</row>
    <row r="140" spans="9:27" x14ac:dyDescent="0.15"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</row>
    <row r="141" spans="9:27" x14ac:dyDescent="0.15"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</row>
    <row r="142" spans="9:27" x14ac:dyDescent="0.15"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</row>
    <row r="143" spans="9:27" x14ac:dyDescent="0.15"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</row>
    <row r="144" spans="9:27" x14ac:dyDescent="0.15"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</row>
    <row r="145" spans="9:27" x14ac:dyDescent="0.15"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</row>
    <row r="146" spans="9:27" x14ac:dyDescent="0.15"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</row>
    <row r="147" spans="9:27" x14ac:dyDescent="0.15"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</row>
    <row r="148" spans="9:27" x14ac:dyDescent="0.15"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</row>
    <row r="149" spans="9:27" x14ac:dyDescent="0.15"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</row>
    <row r="150" spans="9:27" x14ac:dyDescent="0.15"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</row>
    <row r="151" spans="9:27" x14ac:dyDescent="0.15"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</row>
    <row r="152" spans="9:27" x14ac:dyDescent="0.15"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</row>
    <row r="153" spans="9:27" x14ac:dyDescent="0.15"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</row>
    <row r="154" spans="9:27" x14ac:dyDescent="0.15"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</row>
    <row r="155" spans="9:27" x14ac:dyDescent="0.15"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</row>
    <row r="156" spans="9:27" x14ac:dyDescent="0.15"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</row>
    <row r="157" spans="9:27" x14ac:dyDescent="0.15"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</row>
    <row r="158" spans="9:27" x14ac:dyDescent="0.15"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</row>
    <row r="159" spans="9:27" x14ac:dyDescent="0.15"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</row>
    <row r="160" spans="9:27" x14ac:dyDescent="0.15"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</row>
    <row r="161" spans="9:27" x14ac:dyDescent="0.15"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</row>
    <row r="162" spans="9:27" x14ac:dyDescent="0.15"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</row>
    <row r="163" spans="9:27" x14ac:dyDescent="0.15"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</row>
    <row r="164" spans="9:27" x14ac:dyDescent="0.15"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</row>
    <row r="165" spans="9:27" x14ac:dyDescent="0.15"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</row>
    <row r="166" spans="9:27" x14ac:dyDescent="0.15"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</row>
    <row r="167" spans="9:27" x14ac:dyDescent="0.15"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</row>
    <row r="168" spans="9:27" x14ac:dyDescent="0.15"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</row>
    <row r="169" spans="9:27" x14ac:dyDescent="0.15"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</row>
    <row r="170" spans="9:27" x14ac:dyDescent="0.15"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</row>
    <row r="171" spans="9:27" x14ac:dyDescent="0.15"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</row>
    <row r="172" spans="9:27" x14ac:dyDescent="0.15"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</row>
    <row r="173" spans="9:27" x14ac:dyDescent="0.15"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</row>
    <row r="174" spans="9:27" x14ac:dyDescent="0.15"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</row>
    <row r="175" spans="9:27" x14ac:dyDescent="0.15"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</row>
    <row r="176" spans="9:27" x14ac:dyDescent="0.15"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</row>
    <row r="177" spans="9:27" x14ac:dyDescent="0.15"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</row>
    <row r="178" spans="9:27" x14ac:dyDescent="0.15"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</row>
    <row r="179" spans="9:27" x14ac:dyDescent="0.15"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</row>
    <row r="180" spans="9:27" x14ac:dyDescent="0.15"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</row>
    <row r="181" spans="9:27" x14ac:dyDescent="0.15"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</row>
    <row r="182" spans="9:27" x14ac:dyDescent="0.15"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</row>
    <row r="183" spans="9:27" x14ac:dyDescent="0.15"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</row>
    <row r="184" spans="9:27" x14ac:dyDescent="0.15"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</row>
    <row r="185" spans="9:27" x14ac:dyDescent="0.15"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</row>
    <row r="186" spans="9:27" x14ac:dyDescent="0.15"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</row>
    <row r="187" spans="9:27" x14ac:dyDescent="0.15"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</row>
    <row r="188" spans="9:27" x14ac:dyDescent="0.15"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</row>
    <row r="189" spans="9:27" x14ac:dyDescent="0.15"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</row>
    <row r="190" spans="9:27" x14ac:dyDescent="0.15"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</row>
    <row r="191" spans="9:27" x14ac:dyDescent="0.15"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</row>
    <row r="192" spans="9:27" x14ac:dyDescent="0.15"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</row>
    <row r="193" spans="9:27" x14ac:dyDescent="0.15"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</row>
    <row r="194" spans="9:27" x14ac:dyDescent="0.15"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</row>
    <row r="195" spans="9:27" x14ac:dyDescent="0.15"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</row>
    <row r="196" spans="9:27" x14ac:dyDescent="0.15"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</row>
    <row r="197" spans="9:27" x14ac:dyDescent="0.15"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</row>
    <row r="198" spans="9:27" x14ac:dyDescent="0.15"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</row>
    <row r="199" spans="9:27" x14ac:dyDescent="0.15"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</row>
    <row r="200" spans="9:27" x14ac:dyDescent="0.15"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</row>
    <row r="201" spans="9:27" x14ac:dyDescent="0.15"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</row>
    <row r="202" spans="9:27" x14ac:dyDescent="0.15"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</row>
    <row r="203" spans="9:27" x14ac:dyDescent="0.15"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</row>
    <row r="204" spans="9:27" x14ac:dyDescent="0.15"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</row>
    <row r="205" spans="9:27" x14ac:dyDescent="0.15"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</row>
    <row r="206" spans="9:27" x14ac:dyDescent="0.15"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</row>
    <row r="207" spans="9:27" x14ac:dyDescent="0.15"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</row>
    <row r="208" spans="9:27" x14ac:dyDescent="0.15"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</row>
    <row r="209" spans="9:27" x14ac:dyDescent="0.15"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</row>
    <row r="210" spans="9:27" x14ac:dyDescent="0.15"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</row>
    <row r="211" spans="9:27" x14ac:dyDescent="0.15"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</row>
  </sheetData>
  <mergeCells count="3">
    <mergeCell ref="A4:B4"/>
    <mergeCell ref="C5:G5"/>
    <mergeCell ref="C15:G1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571C-5A83-4EE7-8516-9C2C9F3B8FE2}">
  <dimension ref="A1:AE358"/>
  <sheetViews>
    <sheetView zoomScaleNormal="100" zoomScaleSheetLayoutView="100" workbookViewId="0">
      <selection activeCell="G1" sqref="G1"/>
    </sheetView>
  </sheetViews>
  <sheetFormatPr defaultRowHeight="13.5" x14ac:dyDescent="0.15"/>
  <cols>
    <col min="1" max="1" width="15" style="6" customWidth="1"/>
    <col min="2" max="2" width="3" style="6" customWidth="1"/>
    <col min="3" max="7" width="13.625" style="6" customWidth="1"/>
    <col min="8" max="8" width="3" style="6" customWidth="1"/>
    <col min="9" max="12" width="9" style="49"/>
    <col min="13" max="13" width="9" style="49" customWidth="1"/>
    <col min="14" max="16384" width="9" style="49"/>
  </cols>
  <sheetData>
    <row r="1" spans="1:31" ht="17.25" customHeight="1" x14ac:dyDescent="0.15">
      <c r="A1" s="29" t="s">
        <v>132</v>
      </c>
      <c r="B1" s="29"/>
    </row>
    <row r="2" spans="1:31" x14ac:dyDescent="0.15"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</row>
    <row r="3" spans="1:31" x14ac:dyDescent="0.15">
      <c r="A3" s="5" t="s">
        <v>41</v>
      </c>
      <c r="B3" s="5"/>
      <c r="C3" s="5"/>
      <c r="D3" s="5"/>
      <c r="E3" s="5"/>
      <c r="F3" s="5"/>
      <c r="G3" s="5"/>
      <c r="H3" s="5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</row>
    <row r="4" spans="1:31" ht="25.5" customHeight="1" x14ac:dyDescent="0.15">
      <c r="A4" s="110" t="s">
        <v>95</v>
      </c>
      <c r="B4" s="111"/>
      <c r="C4" s="54" t="s">
        <v>148</v>
      </c>
      <c r="D4" s="53" t="s">
        <v>161</v>
      </c>
      <c r="E4" s="53" t="s">
        <v>162</v>
      </c>
      <c r="F4" s="53" t="s">
        <v>163</v>
      </c>
      <c r="G4" s="100" t="s">
        <v>160</v>
      </c>
      <c r="H4" s="58"/>
      <c r="I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</row>
    <row r="5" spans="1:31" ht="20.25" customHeight="1" x14ac:dyDescent="0.15">
      <c r="A5" s="55"/>
      <c r="B5" s="27"/>
      <c r="C5" s="110" t="s">
        <v>110</v>
      </c>
      <c r="D5" s="110"/>
      <c r="E5" s="110"/>
      <c r="F5" s="110"/>
      <c r="G5" s="110"/>
      <c r="H5" s="5"/>
      <c r="I5" s="83"/>
      <c r="J5" s="86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</row>
    <row r="6" spans="1:31" ht="20.25" customHeight="1" x14ac:dyDescent="0.15">
      <c r="A6" s="56" t="s">
        <v>113</v>
      </c>
      <c r="B6" s="57"/>
      <c r="C6" s="74">
        <v>10566</v>
      </c>
      <c r="D6" s="74">
        <v>10298</v>
      </c>
      <c r="E6" s="74">
        <v>10781</v>
      </c>
      <c r="F6" s="74">
        <v>10558</v>
      </c>
      <c r="G6" s="99">
        <v>8625</v>
      </c>
      <c r="H6" s="7"/>
      <c r="I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</row>
    <row r="7" spans="1:31" ht="20.25" customHeight="1" x14ac:dyDescent="0.15">
      <c r="A7" s="56" t="s">
        <v>114</v>
      </c>
      <c r="B7" s="62"/>
      <c r="C7" s="74" t="s">
        <v>72</v>
      </c>
      <c r="D7" s="74" t="s">
        <v>72</v>
      </c>
      <c r="E7" s="74" t="s">
        <v>72</v>
      </c>
      <c r="F7" s="74" t="s">
        <v>72</v>
      </c>
      <c r="G7" s="99" t="s">
        <v>72</v>
      </c>
      <c r="H7" s="7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</row>
    <row r="8" spans="1:31" ht="20.25" customHeight="1" x14ac:dyDescent="0.15">
      <c r="A8" s="92" t="s">
        <v>111</v>
      </c>
      <c r="B8" s="62"/>
      <c r="C8" s="93" t="s">
        <v>72</v>
      </c>
      <c r="D8" s="91" t="s">
        <v>72</v>
      </c>
      <c r="E8" s="91" t="s">
        <v>72</v>
      </c>
      <c r="F8" s="91">
        <v>267</v>
      </c>
      <c r="G8" s="99">
        <v>923</v>
      </c>
      <c r="H8" s="7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</row>
    <row r="9" spans="1:31" ht="20.25" customHeight="1" x14ac:dyDescent="0.15">
      <c r="A9" s="56" t="s">
        <v>118</v>
      </c>
      <c r="B9" s="57"/>
      <c r="C9" s="74">
        <v>196</v>
      </c>
      <c r="D9" s="74">
        <v>263</v>
      </c>
      <c r="E9" s="74">
        <v>118</v>
      </c>
      <c r="F9" s="74">
        <v>73</v>
      </c>
      <c r="G9" s="99" t="s">
        <v>72</v>
      </c>
      <c r="H9" s="7"/>
      <c r="I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</row>
    <row r="10" spans="1:31" ht="20.25" customHeight="1" x14ac:dyDescent="0.15">
      <c r="A10" s="59" t="s">
        <v>108</v>
      </c>
      <c r="B10" s="63"/>
      <c r="C10" s="74" t="s">
        <v>72</v>
      </c>
      <c r="D10" s="74">
        <v>942</v>
      </c>
      <c r="E10" s="74">
        <v>1317</v>
      </c>
      <c r="F10" s="74">
        <v>795</v>
      </c>
      <c r="G10" s="99">
        <v>521</v>
      </c>
      <c r="H10" s="7"/>
      <c r="I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</row>
    <row r="11" spans="1:31" ht="20.25" customHeight="1" x14ac:dyDescent="0.15">
      <c r="A11" s="67" t="s">
        <v>119</v>
      </c>
      <c r="B11" s="63"/>
      <c r="C11" s="74">
        <v>309</v>
      </c>
      <c r="D11" s="74">
        <v>486</v>
      </c>
      <c r="E11" s="74">
        <v>66</v>
      </c>
      <c r="F11" s="74">
        <v>65</v>
      </c>
      <c r="G11" s="99">
        <v>373</v>
      </c>
      <c r="H11" s="7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</row>
    <row r="12" spans="1:31" ht="20.25" customHeight="1" x14ac:dyDescent="0.15">
      <c r="A12" s="65" t="s">
        <v>120</v>
      </c>
      <c r="B12" s="64"/>
      <c r="C12" s="74">
        <v>73763</v>
      </c>
      <c r="D12" s="74">
        <v>73636</v>
      </c>
      <c r="E12" s="74">
        <v>72588</v>
      </c>
      <c r="F12" s="74">
        <v>71029</v>
      </c>
      <c r="G12" s="99">
        <v>69477</v>
      </c>
      <c r="H12" s="7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</row>
    <row r="13" spans="1:31" ht="20.25" customHeight="1" x14ac:dyDescent="0.15">
      <c r="A13" s="69" t="s">
        <v>122</v>
      </c>
      <c r="B13" s="70"/>
      <c r="C13" s="74">
        <v>84834</v>
      </c>
      <c r="D13" s="74">
        <v>85625</v>
      </c>
      <c r="E13" s="74">
        <v>84870</v>
      </c>
      <c r="F13" s="74">
        <v>82787</v>
      </c>
      <c r="G13" s="99">
        <v>79919</v>
      </c>
      <c r="H13" s="9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</row>
    <row r="14" spans="1:31" ht="20.25" customHeight="1" x14ac:dyDescent="0.15">
      <c r="A14" s="68" t="s">
        <v>103</v>
      </c>
      <c r="B14" s="75"/>
      <c r="C14" s="74">
        <v>232</v>
      </c>
      <c r="D14" s="74">
        <v>235</v>
      </c>
      <c r="E14" s="74">
        <v>232.5</v>
      </c>
      <c r="F14" s="74">
        <v>226</v>
      </c>
      <c r="G14" s="99">
        <v>219</v>
      </c>
      <c r="H14" s="8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</row>
    <row r="15" spans="1:31" ht="20.25" customHeight="1" x14ac:dyDescent="0.15">
      <c r="A15" s="80"/>
      <c r="B15" s="81"/>
      <c r="C15" s="110" t="s">
        <v>43</v>
      </c>
      <c r="D15" s="110"/>
      <c r="E15" s="110"/>
      <c r="F15" s="110"/>
      <c r="G15" s="110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</row>
    <row r="16" spans="1:31" ht="20.25" customHeight="1" x14ac:dyDescent="0.15">
      <c r="A16" s="56" t="s">
        <v>96</v>
      </c>
      <c r="B16" s="60"/>
      <c r="C16" s="74">
        <v>10457</v>
      </c>
      <c r="D16" s="74">
        <v>10601</v>
      </c>
      <c r="E16" s="74">
        <v>11297</v>
      </c>
      <c r="F16" s="74">
        <v>11061</v>
      </c>
      <c r="G16" s="99">
        <v>11235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31" ht="20.25" customHeight="1" x14ac:dyDescent="0.15">
      <c r="A17" s="68" t="s">
        <v>98</v>
      </c>
      <c r="B17" s="61"/>
      <c r="C17" s="74">
        <v>666</v>
      </c>
      <c r="D17" s="74">
        <v>549</v>
      </c>
      <c r="E17" s="74">
        <v>433</v>
      </c>
      <c r="F17" s="74">
        <v>366</v>
      </c>
      <c r="G17" s="99">
        <v>290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31" ht="20.25" customHeight="1" x14ac:dyDescent="0.15">
      <c r="A18" s="68" t="s">
        <v>104</v>
      </c>
      <c r="B18" s="61"/>
      <c r="C18" s="74">
        <v>1027</v>
      </c>
      <c r="D18" s="74">
        <v>1059</v>
      </c>
      <c r="E18" s="74">
        <v>1117</v>
      </c>
      <c r="F18" s="74">
        <v>933</v>
      </c>
      <c r="G18" s="99">
        <v>491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</row>
    <row r="19" spans="1:31" ht="20.25" customHeight="1" x14ac:dyDescent="0.15">
      <c r="A19" s="68" t="s">
        <v>105</v>
      </c>
      <c r="B19" s="61"/>
      <c r="C19" s="74">
        <v>96</v>
      </c>
      <c r="D19" s="74">
        <v>121</v>
      </c>
      <c r="E19" s="74">
        <v>142</v>
      </c>
      <c r="F19" s="74">
        <v>152</v>
      </c>
      <c r="G19" s="99">
        <v>104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</row>
    <row r="20" spans="1:31" ht="20.25" customHeight="1" x14ac:dyDescent="0.15">
      <c r="A20" s="68" t="s">
        <v>100</v>
      </c>
      <c r="B20" s="61"/>
      <c r="C20" s="74">
        <v>481</v>
      </c>
      <c r="D20" s="74">
        <v>415</v>
      </c>
      <c r="E20" s="74">
        <v>328</v>
      </c>
      <c r="F20" s="74">
        <v>1024</v>
      </c>
      <c r="G20" s="99">
        <v>924</v>
      </c>
      <c r="H20" s="30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</row>
    <row r="21" spans="1:31" ht="20.25" customHeight="1" x14ac:dyDescent="0.15">
      <c r="A21" s="68" t="s">
        <v>106</v>
      </c>
      <c r="B21" s="61"/>
      <c r="C21" s="74">
        <v>846</v>
      </c>
      <c r="D21" s="74">
        <v>733</v>
      </c>
      <c r="E21" s="74">
        <v>683</v>
      </c>
      <c r="F21" s="74">
        <v>575</v>
      </c>
      <c r="G21" s="99">
        <v>515</v>
      </c>
      <c r="H21" s="30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</row>
    <row r="22" spans="1:31" ht="20.25" customHeight="1" x14ac:dyDescent="0.15">
      <c r="A22" s="56" t="s">
        <v>101</v>
      </c>
      <c r="B22" s="60"/>
      <c r="C22" s="74">
        <v>144</v>
      </c>
      <c r="D22" s="74">
        <v>215</v>
      </c>
      <c r="E22" s="74">
        <v>206</v>
      </c>
      <c r="F22" s="74">
        <v>209</v>
      </c>
      <c r="G22" s="102">
        <v>207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</row>
    <row r="23" spans="1:31" ht="20.25" customHeight="1" x14ac:dyDescent="0.15">
      <c r="A23" s="56" t="s">
        <v>108</v>
      </c>
      <c r="B23" s="60"/>
      <c r="C23" s="74" t="s">
        <v>72</v>
      </c>
      <c r="D23" s="74">
        <v>231</v>
      </c>
      <c r="E23" s="74">
        <v>438</v>
      </c>
      <c r="F23" s="74">
        <v>608</v>
      </c>
      <c r="G23" s="99">
        <v>490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</row>
    <row r="24" spans="1:31" ht="20.25" customHeight="1" x14ac:dyDescent="0.15">
      <c r="A24" s="67" t="s">
        <v>119</v>
      </c>
      <c r="B24" s="60"/>
      <c r="C24" s="74">
        <v>7776</v>
      </c>
      <c r="D24" s="74">
        <v>7238</v>
      </c>
      <c r="E24" s="74">
        <v>5951</v>
      </c>
      <c r="F24" s="74">
        <v>7171</v>
      </c>
      <c r="G24" s="99">
        <v>7392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</row>
    <row r="25" spans="1:31" ht="20.25" customHeight="1" x14ac:dyDescent="0.15">
      <c r="A25" s="56" t="s">
        <v>121</v>
      </c>
      <c r="B25" s="60"/>
      <c r="C25" s="74">
        <v>448</v>
      </c>
      <c r="D25" s="74">
        <v>586</v>
      </c>
      <c r="E25" s="74">
        <v>170</v>
      </c>
      <c r="F25" s="74">
        <v>169</v>
      </c>
      <c r="G25" s="99">
        <v>69</v>
      </c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</row>
    <row r="26" spans="1:31" ht="20.25" customHeight="1" x14ac:dyDescent="0.15">
      <c r="A26" s="69" t="s">
        <v>122</v>
      </c>
      <c r="B26" s="70"/>
      <c r="C26" s="74">
        <v>21941</v>
      </c>
      <c r="D26" s="74">
        <v>21748</v>
      </c>
      <c r="E26" s="74">
        <v>20765</v>
      </c>
      <c r="F26" s="74">
        <v>22268</v>
      </c>
      <c r="G26" s="99">
        <v>21717</v>
      </c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</row>
    <row r="27" spans="1:31" ht="20.25" customHeight="1" x14ac:dyDescent="0.15">
      <c r="A27" s="77" t="s">
        <v>124</v>
      </c>
      <c r="B27" s="78"/>
      <c r="C27" s="79">
        <v>90</v>
      </c>
      <c r="D27" s="73">
        <v>90</v>
      </c>
      <c r="E27" s="73">
        <v>85.453000000000003</v>
      </c>
      <c r="F27" s="73">
        <v>91</v>
      </c>
      <c r="G27" s="101">
        <v>89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</row>
    <row r="28" spans="1:31" ht="13.5" customHeight="1" x14ac:dyDescent="0.15">
      <c r="A28" s="5" t="s">
        <v>117</v>
      </c>
      <c r="B28" s="5"/>
      <c r="C28" s="5"/>
      <c r="D28" s="5"/>
      <c r="E28" s="5"/>
      <c r="F28" s="5"/>
      <c r="G28" s="5"/>
      <c r="H28" s="5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</row>
    <row r="29" spans="1:31" x14ac:dyDescent="0.15">
      <c r="A29" s="5" t="s">
        <v>165</v>
      </c>
      <c r="B29" s="5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</row>
    <row r="30" spans="1:31" x14ac:dyDescent="0.15"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</row>
    <row r="31" spans="1:31" x14ac:dyDescent="0.15"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x14ac:dyDescent="0.15"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</row>
    <row r="33" spans="9:31" x14ac:dyDescent="0.15"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</row>
    <row r="34" spans="9:31" x14ac:dyDescent="0.15"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</row>
    <row r="35" spans="9:31" x14ac:dyDescent="0.15"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</row>
    <row r="36" spans="9:31" x14ac:dyDescent="0.15"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</row>
    <row r="37" spans="9:31" x14ac:dyDescent="0.15"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</row>
    <row r="38" spans="9:31" x14ac:dyDescent="0.15"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</row>
    <row r="39" spans="9:31" x14ac:dyDescent="0.15"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9:31" x14ac:dyDescent="0.15"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</row>
    <row r="41" spans="9:31" x14ac:dyDescent="0.15"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</row>
    <row r="42" spans="9:31" x14ac:dyDescent="0.15"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</row>
    <row r="43" spans="9:31" x14ac:dyDescent="0.15"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</row>
    <row r="44" spans="9:31" x14ac:dyDescent="0.15"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</row>
    <row r="45" spans="9:31" x14ac:dyDescent="0.15"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</row>
    <row r="46" spans="9:31" x14ac:dyDescent="0.15"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</row>
    <row r="47" spans="9:31" x14ac:dyDescent="0.15"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</row>
    <row r="48" spans="9:31" x14ac:dyDescent="0.15"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</row>
    <row r="49" spans="9:31" x14ac:dyDescent="0.15"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</row>
    <row r="50" spans="9:31" x14ac:dyDescent="0.15"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9:31" x14ac:dyDescent="0.15"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</row>
    <row r="52" spans="9:31" x14ac:dyDescent="0.15"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</row>
    <row r="53" spans="9:31" x14ac:dyDescent="0.15"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</row>
    <row r="54" spans="9:31" x14ac:dyDescent="0.15"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</row>
    <row r="55" spans="9:31" x14ac:dyDescent="0.15"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</row>
    <row r="56" spans="9:31" x14ac:dyDescent="0.15"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</row>
    <row r="57" spans="9:31" x14ac:dyDescent="0.15"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</row>
    <row r="58" spans="9:31" x14ac:dyDescent="0.15"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</row>
    <row r="59" spans="9:31" x14ac:dyDescent="0.15"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</row>
    <row r="60" spans="9:31" x14ac:dyDescent="0.15"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</row>
    <row r="61" spans="9:31" x14ac:dyDescent="0.15"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</row>
    <row r="62" spans="9:31" x14ac:dyDescent="0.15"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</row>
    <row r="63" spans="9:31" x14ac:dyDescent="0.15"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</row>
    <row r="64" spans="9:31" x14ac:dyDescent="0.15"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</row>
    <row r="65" spans="9:31" x14ac:dyDescent="0.15"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</row>
    <row r="66" spans="9:31" x14ac:dyDescent="0.15"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</row>
    <row r="67" spans="9:31" x14ac:dyDescent="0.15"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</row>
    <row r="68" spans="9:31" x14ac:dyDescent="0.15"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</row>
    <row r="69" spans="9:31" x14ac:dyDescent="0.15"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</row>
    <row r="70" spans="9:31" x14ac:dyDescent="0.15"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9:31" x14ac:dyDescent="0.15"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</row>
    <row r="72" spans="9:31" x14ac:dyDescent="0.15"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</row>
    <row r="73" spans="9:31" x14ac:dyDescent="0.15"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</row>
    <row r="74" spans="9:31" x14ac:dyDescent="0.15"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</row>
    <row r="75" spans="9:31" x14ac:dyDescent="0.15"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</row>
    <row r="76" spans="9:31" x14ac:dyDescent="0.15"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</row>
    <row r="77" spans="9:31" x14ac:dyDescent="0.15"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</row>
    <row r="78" spans="9:31" x14ac:dyDescent="0.15"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</row>
    <row r="79" spans="9:31" x14ac:dyDescent="0.15"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</row>
    <row r="80" spans="9:31" x14ac:dyDescent="0.15"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</row>
    <row r="81" spans="9:31" x14ac:dyDescent="0.15"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</row>
    <row r="82" spans="9:31" x14ac:dyDescent="0.15"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</row>
    <row r="83" spans="9:31" x14ac:dyDescent="0.15"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</row>
    <row r="84" spans="9:31" x14ac:dyDescent="0.15"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</row>
    <row r="85" spans="9:31" x14ac:dyDescent="0.15"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</row>
    <row r="86" spans="9:31" x14ac:dyDescent="0.15"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</row>
    <row r="87" spans="9:31" x14ac:dyDescent="0.15"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</row>
    <row r="88" spans="9:31" x14ac:dyDescent="0.15"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</row>
    <row r="89" spans="9:31" x14ac:dyDescent="0.15"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</row>
    <row r="90" spans="9:31" x14ac:dyDescent="0.15"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</row>
    <row r="91" spans="9:31" x14ac:dyDescent="0.15"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</row>
    <row r="92" spans="9:31" x14ac:dyDescent="0.15"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</row>
    <row r="93" spans="9:31" x14ac:dyDescent="0.15"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</row>
    <row r="94" spans="9:31" x14ac:dyDescent="0.15"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</row>
    <row r="95" spans="9:31" x14ac:dyDescent="0.15"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</row>
    <row r="96" spans="9:31" x14ac:dyDescent="0.15"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</row>
    <row r="97" spans="9:31" x14ac:dyDescent="0.15"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</row>
    <row r="98" spans="9:31" x14ac:dyDescent="0.15"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</row>
    <row r="99" spans="9:31" x14ac:dyDescent="0.15"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</row>
    <row r="100" spans="9:31" x14ac:dyDescent="0.15"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</row>
    <row r="101" spans="9:31" x14ac:dyDescent="0.15"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</row>
    <row r="102" spans="9:31" x14ac:dyDescent="0.15"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</row>
    <row r="103" spans="9:31" x14ac:dyDescent="0.15"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</row>
    <row r="104" spans="9:31" x14ac:dyDescent="0.15"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</row>
    <row r="105" spans="9:31" x14ac:dyDescent="0.15"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</row>
    <row r="106" spans="9:31" x14ac:dyDescent="0.15"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</row>
    <row r="107" spans="9:31" x14ac:dyDescent="0.15"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</row>
    <row r="108" spans="9:31" x14ac:dyDescent="0.15"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</row>
    <row r="109" spans="9:31" x14ac:dyDescent="0.15"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</row>
    <row r="110" spans="9:31" x14ac:dyDescent="0.15"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</row>
    <row r="111" spans="9:31" x14ac:dyDescent="0.15"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</row>
    <row r="112" spans="9:31" x14ac:dyDescent="0.15"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</row>
    <row r="113" spans="9:31" x14ac:dyDescent="0.15"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</row>
    <row r="114" spans="9:31" x14ac:dyDescent="0.15"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</row>
    <row r="115" spans="9:31" x14ac:dyDescent="0.15"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</row>
    <row r="116" spans="9:31" x14ac:dyDescent="0.15"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</row>
    <row r="117" spans="9:31" x14ac:dyDescent="0.15"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</row>
    <row r="118" spans="9:31" x14ac:dyDescent="0.15"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</row>
    <row r="119" spans="9:31" x14ac:dyDescent="0.15"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</row>
    <row r="120" spans="9:31" x14ac:dyDescent="0.15"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</row>
    <row r="121" spans="9:31" x14ac:dyDescent="0.15"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</row>
    <row r="122" spans="9:31" x14ac:dyDescent="0.15"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</row>
    <row r="123" spans="9:31" x14ac:dyDescent="0.15"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</row>
    <row r="124" spans="9:31" x14ac:dyDescent="0.15"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</row>
    <row r="125" spans="9:31" x14ac:dyDescent="0.15"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</row>
    <row r="126" spans="9:31" x14ac:dyDescent="0.15"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</row>
    <row r="127" spans="9:31" x14ac:dyDescent="0.15"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</row>
    <row r="128" spans="9:31" x14ac:dyDescent="0.15"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</row>
    <row r="129" spans="9:31" x14ac:dyDescent="0.15"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</row>
    <row r="130" spans="9:31" x14ac:dyDescent="0.15"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</row>
    <row r="131" spans="9:31" x14ac:dyDescent="0.15"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</row>
    <row r="132" spans="9:31" x14ac:dyDescent="0.15"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</row>
    <row r="133" spans="9:31" x14ac:dyDescent="0.15"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</row>
    <row r="134" spans="9:31" x14ac:dyDescent="0.15"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</row>
    <row r="135" spans="9:31" x14ac:dyDescent="0.15"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</row>
    <row r="136" spans="9:31" x14ac:dyDescent="0.15"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</row>
    <row r="137" spans="9:31" x14ac:dyDescent="0.15"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</row>
    <row r="138" spans="9:31" x14ac:dyDescent="0.15"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</row>
    <row r="139" spans="9:31" x14ac:dyDescent="0.15"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</row>
    <row r="140" spans="9:31" x14ac:dyDescent="0.15"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</row>
    <row r="141" spans="9:31" x14ac:dyDescent="0.15"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</row>
    <row r="142" spans="9:31" x14ac:dyDescent="0.15"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</row>
    <row r="143" spans="9:31" x14ac:dyDescent="0.15"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</row>
    <row r="144" spans="9:31" x14ac:dyDescent="0.15"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</row>
    <row r="145" spans="9:31" x14ac:dyDescent="0.15"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</row>
    <row r="146" spans="9:31" x14ac:dyDescent="0.15"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</row>
    <row r="147" spans="9:31" x14ac:dyDescent="0.15"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</row>
    <row r="148" spans="9:31" x14ac:dyDescent="0.15"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</row>
    <row r="149" spans="9:31" x14ac:dyDescent="0.15"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</row>
    <row r="150" spans="9:31" x14ac:dyDescent="0.15"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</row>
    <row r="151" spans="9:31" x14ac:dyDescent="0.15"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</row>
    <row r="152" spans="9:31" x14ac:dyDescent="0.15"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</row>
    <row r="153" spans="9:31" x14ac:dyDescent="0.15"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</row>
    <row r="154" spans="9:31" x14ac:dyDescent="0.15"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</row>
    <row r="155" spans="9:31" x14ac:dyDescent="0.15"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</row>
    <row r="156" spans="9:31" x14ac:dyDescent="0.15"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</row>
    <row r="157" spans="9:31" x14ac:dyDescent="0.15"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</row>
    <row r="158" spans="9:31" x14ac:dyDescent="0.15"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</row>
    <row r="159" spans="9:31" x14ac:dyDescent="0.15"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</row>
    <row r="160" spans="9:31" x14ac:dyDescent="0.15"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</row>
    <row r="161" spans="9:31" x14ac:dyDescent="0.15"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</row>
    <row r="162" spans="9:31" x14ac:dyDescent="0.15"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</row>
    <row r="163" spans="9:31" x14ac:dyDescent="0.15"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</row>
    <row r="164" spans="9:31" x14ac:dyDescent="0.15"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</row>
    <row r="165" spans="9:31" x14ac:dyDescent="0.15"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</row>
    <row r="166" spans="9:31" x14ac:dyDescent="0.15"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</row>
    <row r="167" spans="9:31" x14ac:dyDescent="0.15"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</row>
    <row r="168" spans="9:31" x14ac:dyDescent="0.15"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</row>
    <row r="169" spans="9:31" x14ac:dyDescent="0.15"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</row>
    <row r="170" spans="9:31" x14ac:dyDescent="0.15"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</row>
    <row r="171" spans="9:31" x14ac:dyDescent="0.15"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</row>
    <row r="172" spans="9:31" x14ac:dyDescent="0.15"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</row>
    <row r="173" spans="9:31" x14ac:dyDescent="0.15"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</row>
    <row r="174" spans="9:31" x14ac:dyDescent="0.15"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</row>
    <row r="175" spans="9:31" x14ac:dyDescent="0.15"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</row>
    <row r="176" spans="9:31" x14ac:dyDescent="0.15"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</row>
    <row r="177" spans="9:31" x14ac:dyDescent="0.15"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</row>
    <row r="178" spans="9:31" x14ac:dyDescent="0.15"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</row>
    <row r="179" spans="9:31" x14ac:dyDescent="0.15"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</row>
    <row r="180" spans="9:31" x14ac:dyDescent="0.15"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</row>
    <row r="181" spans="9:31" x14ac:dyDescent="0.15"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</row>
    <row r="182" spans="9:31" x14ac:dyDescent="0.15"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</row>
    <row r="183" spans="9:31" x14ac:dyDescent="0.15"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</row>
    <row r="184" spans="9:31" x14ac:dyDescent="0.15"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</row>
    <row r="185" spans="9:31" x14ac:dyDescent="0.15"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</row>
    <row r="186" spans="9:31" x14ac:dyDescent="0.15"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</row>
    <row r="187" spans="9:31" x14ac:dyDescent="0.15"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</row>
    <row r="188" spans="9:31" x14ac:dyDescent="0.15"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</row>
    <row r="189" spans="9:31" x14ac:dyDescent="0.15"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</row>
    <row r="190" spans="9:31" x14ac:dyDescent="0.15"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</row>
    <row r="191" spans="9:31" x14ac:dyDescent="0.15"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</row>
    <row r="192" spans="9:31" x14ac:dyDescent="0.15"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</row>
    <row r="193" spans="9:31" x14ac:dyDescent="0.15"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</row>
    <row r="194" spans="9:31" x14ac:dyDescent="0.15"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</row>
    <row r="195" spans="9:31" x14ac:dyDescent="0.15"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</row>
    <row r="196" spans="9:31" x14ac:dyDescent="0.15"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</row>
    <row r="197" spans="9:31" x14ac:dyDescent="0.15"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</row>
    <row r="198" spans="9:31" x14ac:dyDescent="0.15"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</row>
    <row r="199" spans="9:31" x14ac:dyDescent="0.15"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</row>
    <row r="200" spans="9:31" x14ac:dyDescent="0.15"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</row>
    <row r="201" spans="9:31" x14ac:dyDescent="0.15"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</row>
    <row r="202" spans="9:31" x14ac:dyDescent="0.15"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</row>
    <row r="203" spans="9:31" x14ac:dyDescent="0.15"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</row>
    <row r="204" spans="9:31" x14ac:dyDescent="0.15"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</row>
    <row r="205" spans="9:31" x14ac:dyDescent="0.15"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</row>
    <row r="206" spans="9:31" x14ac:dyDescent="0.15"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</row>
    <row r="207" spans="9:31" x14ac:dyDescent="0.15"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</row>
    <row r="208" spans="9:31" x14ac:dyDescent="0.15"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</row>
    <row r="209" spans="9:31" x14ac:dyDescent="0.15"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</row>
    <row r="210" spans="9:31" x14ac:dyDescent="0.15"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</row>
    <row r="211" spans="9:31" x14ac:dyDescent="0.15"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</row>
    <row r="212" spans="9:31" x14ac:dyDescent="0.15"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</row>
    <row r="213" spans="9:31" x14ac:dyDescent="0.15"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</row>
    <row r="214" spans="9:31" x14ac:dyDescent="0.15"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</row>
    <row r="215" spans="9:31" x14ac:dyDescent="0.15"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</row>
    <row r="216" spans="9:31" x14ac:dyDescent="0.15"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</row>
    <row r="217" spans="9:31" x14ac:dyDescent="0.15"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</row>
    <row r="218" spans="9:31" x14ac:dyDescent="0.15"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</row>
    <row r="219" spans="9:31" x14ac:dyDescent="0.15"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</row>
    <row r="220" spans="9:31" x14ac:dyDescent="0.15"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</row>
    <row r="221" spans="9:31" x14ac:dyDescent="0.15"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</row>
    <row r="222" spans="9:31" x14ac:dyDescent="0.15"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</row>
    <row r="223" spans="9:31" x14ac:dyDescent="0.15"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</row>
    <row r="224" spans="9:31" x14ac:dyDescent="0.15"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</row>
    <row r="225" spans="9:31" x14ac:dyDescent="0.15"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</row>
    <row r="226" spans="9:31" x14ac:dyDescent="0.15"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</row>
    <row r="227" spans="9:31" x14ac:dyDescent="0.15"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</row>
    <row r="228" spans="9:31" x14ac:dyDescent="0.15"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</row>
    <row r="229" spans="9:31" x14ac:dyDescent="0.15"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</row>
    <row r="230" spans="9:31" x14ac:dyDescent="0.15"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</row>
    <row r="231" spans="9:31" x14ac:dyDescent="0.15"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</row>
    <row r="232" spans="9:31" x14ac:dyDescent="0.15"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</row>
    <row r="233" spans="9:31" x14ac:dyDescent="0.15"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</row>
    <row r="234" spans="9:31" x14ac:dyDescent="0.15"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</row>
    <row r="235" spans="9:31" x14ac:dyDescent="0.15"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</row>
    <row r="236" spans="9:31" x14ac:dyDescent="0.15"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</row>
    <row r="237" spans="9:31" x14ac:dyDescent="0.15"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</row>
    <row r="238" spans="9:31" x14ac:dyDescent="0.15"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</row>
    <row r="239" spans="9:31" x14ac:dyDescent="0.15"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</row>
    <row r="240" spans="9:31" x14ac:dyDescent="0.15"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</row>
    <row r="241" spans="9:31" x14ac:dyDescent="0.15"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</row>
    <row r="242" spans="9:31" x14ac:dyDescent="0.15"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</row>
    <row r="243" spans="9:31" x14ac:dyDescent="0.15"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</row>
    <row r="244" spans="9:31" x14ac:dyDescent="0.15"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</row>
    <row r="245" spans="9:31" x14ac:dyDescent="0.15"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</row>
    <row r="246" spans="9:31" x14ac:dyDescent="0.15"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</row>
    <row r="247" spans="9:31" x14ac:dyDescent="0.15"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</row>
    <row r="248" spans="9:31" x14ac:dyDescent="0.15"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</row>
    <row r="249" spans="9:31" x14ac:dyDescent="0.15"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</row>
    <row r="250" spans="9:31" x14ac:dyDescent="0.15"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</row>
    <row r="251" spans="9:31" x14ac:dyDescent="0.15"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</row>
    <row r="252" spans="9:31" x14ac:dyDescent="0.15"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</row>
    <row r="253" spans="9:31" x14ac:dyDescent="0.15"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</row>
    <row r="254" spans="9:31" x14ac:dyDescent="0.15"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</row>
    <row r="255" spans="9:31" x14ac:dyDescent="0.15"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</row>
    <row r="256" spans="9:31" x14ac:dyDescent="0.15"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</row>
    <row r="257" spans="9:31" x14ac:dyDescent="0.15"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</row>
    <row r="258" spans="9:31" x14ac:dyDescent="0.15"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</row>
    <row r="259" spans="9:31" x14ac:dyDescent="0.15"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</row>
    <row r="260" spans="9:31" x14ac:dyDescent="0.15"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</row>
    <row r="261" spans="9:31" x14ac:dyDescent="0.15"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</row>
    <row r="262" spans="9:31" x14ac:dyDescent="0.15"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</row>
    <row r="263" spans="9:31" x14ac:dyDescent="0.15"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</row>
    <row r="264" spans="9:31" x14ac:dyDescent="0.15"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</row>
    <row r="265" spans="9:31" x14ac:dyDescent="0.15"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</row>
    <row r="266" spans="9:31" x14ac:dyDescent="0.15"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</row>
    <row r="267" spans="9:31" x14ac:dyDescent="0.15"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</row>
    <row r="268" spans="9:31" x14ac:dyDescent="0.15"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</row>
    <row r="269" spans="9:31" x14ac:dyDescent="0.15"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</row>
    <row r="270" spans="9:31" x14ac:dyDescent="0.15"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</row>
    <row r="271" spans="9:31" x14ac:dyDescent="0.15"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</row>
    <row r="272" spans="9:31" x14ac:dyDescent="0.15"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</row>
    <row r="273" spans="9:31" x14ac:dyDescent="0.15"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</row>
    <row r="274" spans="9:31" x14ac:dyDescent="0.15"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</row>
    <row r="275" spans="9:31" x14ac:dyDescent="0.15"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</row>
    <row r="276" spans="9:31" x14ac:dyDescent="0.15"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</row>
    <row r="277" spans="9:31" x14ac:dyDescent="0.15"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</row>
    <row r="278" spans="9:31" x14ac:dyDescent="0.15"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</row>
    <row r="279" spans="9:31" x14ac:dyDescent="0.15"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</row>
    <row r="280" spans="9:31" x14ac:dyDescent="0.15"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</row>
    <row r="281" spans="9:31" x14ac:dyDescent="0.15"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</row>
    <row r="282" spans="9:31" x14ac:dyDescent="0.15"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</row>
    <row r="283" spans="9:31" x14ac:dyDescent="0.15"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</row>
    <row r="284" spans="9:31" x14ac:dyDescent="0.15"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</row>
    <row r="285" spans="9:31" x14ac:dyDescent="0.15"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</row>
    <row r="286" spans="9:31" x14ac:dyDescent="0.15"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</row>
    <row r="287" spans="9:31" x14ac:dyDescent="0.15"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</row>
    <row r="288" spans="9:31" x14ac:dyDescent="0.15"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</row>
    <row r="289" spans="9:31" x14ac:dyDescent="0.15"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</row>
    <row r="290" spans="9:31" x14ac:dyDescent="0.15"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</row>
    <row r="291" spans="9:31" x14ac:dyDescent="0.15"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</row>
    <row r="292" spans="9:31" x14ac:dyDescent="0.15"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</row>
    <row r="293" spans="9:31" x14ac:dyDescent="0.15"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</row>
    <row r="294" spans="9:31" x14ac:dyDescent="0.15"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</row>
    <row r="295" spans="9:31" x14ac:dyDescent="0.15"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</row>
    <row r="296" spans="9:31" x14ac:dyDescent="0.15"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</row>
    <row r="297" spans="9:31" x14ac:dyDescent="0.15"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</row>
    <row r="298" spans="9:31" x14ac:dyDescent="0.15"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</row>
    <row r="299" spans="9:31" x14ac:dyDescent="0.15"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</row>
    <row r="300" spans="9:31" x14ac:dyDescent="0.15"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</row>
    <row r="301" spans="9:31" x14ac:dyDescent="0.15"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</row>
    <row r="302" spans="9:31" x14ac:dyDescent="0.15"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</row>
    <row r="303" spans="9:31" x14ac:dyDescent="0.15"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</row>
    <row r="304" spans="9:31" x14ac:dyDescent="0.15"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</row>
    <row r="305" spans="9:31" x14ac:dyDescent="0.15"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</row>
    <row r="306" spans="9:31" x14ac:dyDescent="0.15"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</row>
    <row r="307" spans="9:31" x14ac:dyDescent="0.15"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</row>
    <row r="308" spans="9:31" x14ac:dyDescent="0.15"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</row>
    <row r="309" spans="9:31" x14ac:dyDescent="0.15"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</row>
    <row r="310" spans="9:31" x14ac:dyDescent="0.15"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</row>
    <row r="311" spans="9:31" x14ac:dyDescent="0.15"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</row>
    <row r="312" spans="9:31" x14ac:dyDescent="0.15"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</row>
    <row r="313" spans="9:31" x14ac:dyDescent="0.15"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</row>
    <row r="314" spans="9:31" x14ac:dyDescent="0.15"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</row>
    <row r="315" spans="9:31" x14ac:dyDescent="0.15"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</row>
    <row r="316" spans="9:31" x14ac:dyDescent="0.15"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</row>
    <row r="317" spans="9:31" x14ac:dyDescent="0.15"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</row>
    <row r="318" spans="9:31" x14ac:dyDescent="0.15"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</row>
    <row r="319" spans="9:31" x14ac:dyDescent="0.15"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</row>
    <row r="320" spans="9:31" x14ac:dyDescent="0.15"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</row>
    <row r="321" spans="9:31" x14ac:dyDescent="0.15"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</row>
    <row r="322" spans="9:31" x14ac:dyDescent="0.15"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</row>
    <row r="323" spans="9:31" x14ac:dyDescent="0.15"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</row>
    <row r="324" spans="9:31" x14ac:dyDescent="0.15"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</row>
    <row r="325" spans="9:31" x14ac:dyDescent="0.15"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</row>
    <row r="326" spans="9:31" x14ac:dyDescent="0.15"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</row>
    <row r="327" spans="9:31" x14ac:dyDescent="0.15"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</row>
    <row r="328" spans="9:31" x14ac:dyDescent="0.15"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</row>
    <row r="329" spans="9:31" x14ac:dyDescent="0.15"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</row>
    <row r="330" spans="9:31" x14ac:dyDescent="0.15"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</row>
    <row r="331" spans="9:31" x14ac:dyDescent="0.15"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</row>
    <row r="332" spans="9:31" x14ac:dyDescent="0.15"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</row>
    <row r="333" spans="9:31" x14ac:dyDescent="0.15"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</row>
    <row r="334" spans="9:31" x14ac:dyDescent="0.15"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</row>
    <row r="335" spans="9:31" x14ac:dyDescent="0.15"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</row>
    <row r="336" spans="9:31" x14ac:dyDescent="0.15"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</row>
    <row r="337" spans="9:31" x14ac:dyDescent="0.15"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</row>
    <row r="338" spans="9:31" x14ac:dyDescent="0.15"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</row>
    <row r="339" spans="9:31" x14ac:dyDescent="0.15"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</row>
    <row r="340" spans="9:31" x14ac:dyDescent="0.15"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</row>
    <row r="341" spans="9:31" x14ac:dyDescent="0.15"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</row>
    <row r="342" spans="9:31" x14ac:dyDescent="0.15"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</row>
    <row r="343" spans="9:31" x14ac:dyDescent="0.15"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</row>
    <row r="344" spans="9:31" x14ac:dyDescent="0.15"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</row>
    <row r="345" spans="9:31" x14ac:dyDescent="0.15"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</row>
    <row r="346" spans="9:31" x14ac:dyDescent="0.15"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</row>
    <row r="347" spans="9:31" x14ac:dyDescent="0.15"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</row>
    <row r="348" spans="9:31" x14ac:dyDescent="0.15"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</row>
    <row r="349" spans="9:31" x14ac:dyDescent="0.15"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</row>
    <row r="350" spans="9:31" x14ac:dyDescent="0.15"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</row>
    <row r="351" spans="9:31" x14ac:dyDescent="0.15"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</row>
    <row r="352" spans="9:31" x14ac:dyDescent="0.15"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</row>
    <row r="353" spans="9:31" x14ac:dyDescent="0.15"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</row>
    <row r="354" spans="9:31" x14ac:dyDescent="0.15"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</row>
    <row r="355" spans="9:31" x14ac:dyDescent="0.15"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</row>
    <row r="356" spans="9:31" x14ac:dyDescent="0.15"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</row>
    <row r="357" spans="9:31" x14ac:dyDescent="0.15"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</row>
    <row r="358" spans="9:31" x14ac:dyDescent="0.15"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</row>
  </sheetData>
  <mergeCells count="3">
    <mergeCell ref="A4:B4"/>
    <mergeCell ref="C5:G5"/>
    <mergeCell ref="C15:G1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H180"/>
  <sheetViews>
    <sheetView zoomScaleNormal="100" zoomScaleSheetLayoutView="100" workbookViewId="0">
      <selection activeCell="F1" sqref="F1"/>
    </sheetView>
  </sheetViews>
  <sheetFormatPr defaultRowHeight="13.5" x14ac:dyDescent="0.15"/>
  <cols>
    <col min="1" max="1" width="14.875" customWidth="1"/>
    <col min="2" max="6" width="13.125" style="6" customWidth="1"/>
    <col min="12" max="13" width="9" customWidth="1"/>
  </cols>
  <sheetData>
    <row r="1" spans="1:60" ht="17.25" x14ac:dyDescent="0.15">
      <c r="A1" s="1" t="s">
        <v>133</v>
      </c>
    </row>
    <row r="2" spans="1:60" x14ac:dyDescent="0.15"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60" x14ac:dyDescent="0.15">
      <c r="A3" s="2" t="s">
        <v>5</v>
      </c>
      <c r="B3" s="5"/>
      <c r="C3" s="5"/>
      <c r="D3" s="5"/>
      <c r="E3" s="5"/>
      <c r="F3" s="5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</row>
    <row r="4" spans="1:60" ht="25.5" customHeight="1" x14ac:dyDescent="0.15">
      <c r="A4" s="3" t="s">
        <v>6</v>
      </c>
      <c r="B4" s="96" t="s">
        <v>139</v>
      </c>
      <c r="C4" s="96" t="s">
        <v>142</v>
      </c>
      <c r="D4" s="96" t="s">
        <v>143</v>
      </c>
      <c r="E4" s="96" t="s">
        <v>144</v>
      </c>
      <c r="F4" s="98" t="s">
        <v>164</v>
      </c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</row>
    <row r="5" spans="1:60" ht="20.100000000000001" customHeight="1" x14ac:dyDescent="0.15">
      <c r="A5" s="150" t="s">
        <v>0</v>
      </c>
      <c r="B5" s="144">
        <v>643</v>
      </c>
      <c r="C5" s="125">
        <v>688</v>
      </c>
      <c r="D5" s="125">
        <v>703</v>
      </c>
      <c r="E5" s="125">
        <v>724</v>
      </c>
      <c r="F5" s="125">
        <v>732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10"/>
      <c r="AE5" s="10"/>
      <c r="AF5" s="10"/>
      <c r="AG5" s="10"/>
      <c r="AH5" s="10"/>
      <c r="AI5" s="10"/>
      <c r="AJ5" s="16"/>
      <c r="AK5" s="10"/>
      <c r="AL5" s="15"/>
      <c r="AM5" s="10"/>
      <c r="AN5" s="10"/>
      <c r="AO5" s="15"/>
      <c r="AP5" s="10"/>
      <c r="AQ5" s="16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5"/>
    </row>
    <row r="6" spans="1:60" ht="20.100000000000001" customHeight="1" x14ac:dyDescent="0.15">
      <c r="A6" s="151"/>
      <c r="B6" s="123"/>
      <c r="C6" s="124"/>
      <c r="D6" s="124"/>
      <c r="E6" s="124"/>
      <c r="F6" s="124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10"/>
      <c r="AE6" s="10"/>
      <c r="AF6" s="16"/>
      <c r="AG6" s="10"/>
      <c r="AH6" s="16"/>
      <c r="AI6" s="10"/>
      <c r="AJ6" s="15"/>
      <c r="AK6" s="15"/>
      <c r="AL6" s="16"/>
      <c r="AM6" s="10"/>
      <c r="AN6" s="17"/>
      <c r="AO6" s="10"/>
      <c r="AP6" s="10"/>
      <c r="AQ6" s="10"/>
      <c r="AR6" s="16"/>
      <c r="AS6" s="10"/>
      <c r="AT6" s="16"/>
      <c r="AU6" s="10"/>
      <c r="AV6" s="10"/>
      <c r="AW6" s="10"/>
      <c r="AX6" s="10"/>
      <c r="AY6" s="10"/>
      <c r="AZ6" s="16"/>
      <c r="BA6" s="10"/>
      <c r="BB6" s="16"/>
      <c r="BC6" s="10"/>
      <c r="BD6" s="10"/>
      <c r="BE6" s="10"/>
      <c r="BF6" s="10"/>
      <c r="BG6" s="10"/>
      <c r="BH6" s="15"/>
    </row>
    <row r="7" spans="1:60" ht="20.100000000000001" customHeight="1" x14ac:dyDescent="0.15">
      <c r="A7" s="151" t="s">
        <v>7</v>
      </c>
      <c r="B7" s="123">
        <v>1</v>
      </c>
      <c r="C7" s="146" t="s">
        <v>153</v>
      </c>
      <c r="D7" s="146" t="s">
        <v>153</v>
      </c>
      <c r="E7" s="146">
        <v>1</v>
      </c>
      <c r="F7" s="146" t="s">
        <v>166</v>
      </c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16"/>
      <c r="AE7" s="10"/>
      <c r="AF7" s="15"/>
      <c r="AG7" s="15"/>
      <c r="AH7" s="15"/>
      <c r="AI7" s="15"/>
      <c r="AJ7" s="15"/>
      <c r="AK7" s="15"/>
      <c r="AL7" s="15"/>
      <c r="AM7" s="15"/>
      <c r="AN7" s="16"/>
      <c r="AO7" s="10"/>
      <c r="AP7" s="16"/>
      <c r="AQ7" s="10"/>
      <c r="AR7" s="16"/>
      <c r="AS7" s="10"/>
      <c r="AT7" s="16"/>
      <c r="AU7" s="10"/>
      <c r="AV7" s="16"/>
      <c r="AW7" s="10"/>
      <c r="AX7" s="16"/>
      <c r="AY7" s="10"/>
      <c r="AZ7" s="16"/>
      <c r="BA7" s="10"/>
      <c r="BB7" s="16"/>
      <c r="BC7" s="10"/>
      <c r="BD7" s="16"/>
      <c r="BE7" s="10"/>
      <c r="BF7" s="16"/>
      <c r="BG7" s="10"/>
      <c r="BH7" s="15"/>
    </row>
    <row r="8" spans="1:60" ht="20.100000000000001" customHeight="1" x14ac:dyDescent="0.15">
      <c r="A8" s="151"/>
      <c r="B8" s="123"/>
      <c r="C8" s="146"/>
      <c r="D8" s="146"/>
      <c r="E8" s="146"/>
      <c r="F8" s="146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12"/>
      <c r="AE8" s="19"/>
      <c r="AF8" s="20"/>
      <c r="AG8" s="19"/>
      <c r="AH8" s="20"/>
      <c r="AI8" s="21"/>
      <c r="AJ8" s="147"/>
      <c r="AK8" s="147"/>
      <c r="AL8" s="147"/>
      <c r="AM8" s="147"/>
      <c r="AN8" s="149"/>
      <c r="AO8" s="149"/>
      <c r="AP8" s="147"/>
      <c r="AQ8" s="147"/>
      <c r="AR8" s="147"/>
      <c r="AS8" s="147"/>
      <c r="AT8" s="147"/>
      <c r="AU8" s="147"/>
      <c r="AV8" s="12"/>
      <c r="AW8" s="11"/>
      <c r="AX8" s="12"/>
      <c r="AY8" s="12"/>
      <c r="AZ8" s="12"/>
      <c r="BA8" s="11"/>
      <c r="BB8" s="147"/>
      <c r="BC8" s="147"/>
      <c r="BD8" s="147"/>
      <c r="BE8" s="147"/>
      <c r="BF8" s="148"/>
      <c r="BG8" s="148"/>
      <c r="BH8" s="18"/>
    </row>
    <row r="9" spans="1:60" ht="20.100000000000001" customHeight="1" x14ac:dyDescent="0.15">
      <c r="A9" s="151" t="s">
        <v>8</v>
      </c>
      <c r="B9" s="123">
        <v>171</v>
      </c>
      <c r="C9" s="146">
        <v>173</v>
      </c>
      <c r="D9" s="146">
        <v>189</v>
      </c>
      <c r="E9" s="146">
        <v>180</v>
      </c>
      <c r="F9" s="146">
        <v>163</v>
      </c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22"/>
    </row>
    <row r="10" spans="1:60" ht="20.100000000000001" customHeight="1" x14ac:dyDescent="0.15">
      <c r="A10" s="151"/>
      <c r="B10" s="123"/>
      <c r="C10" s="146"/>
      <c r="D10" s="146"/>
      <c r="E10" s="146"/>
      <c r="F10" s="146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</row>
    <row r="11" spans="1:60" ht="20.100000000000001" customHeight="1" x14ac:dyDescent="0.15">
      <c r="A11" s="151" t="s">
        <v>9</v>
      </c>
      <c r="B11" s="123">
        <v>6</v>
      </c>
      <c r="C11" s="146">
        <v>11</v>
      </c>
      <c r="D11" s="146">
        <v>7</v>
      </c>
      <c r="E11" s="146">
        <v>11</v>
      </c>
      <c r="F11" s="146">
        <v>7</v>
      </c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14"/>
      <c r="AE11" s="14"/>
      <c r="AF11" s="14"/>
      <c r="AG11" s="14"/>
      <c r="AH11" s="14"/>
      <c r="AI11" s="14"/>
      <c r="AJ11" s="13"/>
      <c r="AK11" s="13"/>
      <c r="AL11" s="13"/>
      <c r="AM11" s="13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8"/>
    </row>
    <row r="12" spans="1:60" ht="20.100000000000001" customHeight="1" x14ac:dyDescent="0.15">
      <c r="A12" s="151"/>
      <c r="B12" s="123"/>
      <c r="C12" s="146"/>
      <c r="D12" s="146"/>
      <c r="E12" s="146"/>
      <c r="F12" s="146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18"/>
    </row>
    <row r="13" spans="1:60" ht="20.100000000000001" customHeight="1" x14ac:dyDescent="0.15">
      <c r="A13" s="151" t="s">
        <v>10</v>
      </c>
      <c r="B13" s="123">
        <v>8</v>
      </c>
      <c r="C13" s="146">
        <v>5</v>
      </c>
      <c r="D13" s="146">
        <v>9</v>
      </c>
      <c r="E13" s="146">
        <v>3</v>
      </c>
      <c r="F13" s="146">
        <v>10</v>
      </c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14"/>
      <c r="AE13" s="14"/>
      <c r="AF13" s="14"/>
      <c r="AG13" s="14"/>
      <c r="AH13" s="14"/>
      <c r="AI13" s="14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8"/>
    </row>
    <row r="14" spans="1:60" ht="20.100000000000001" customHeight="1" x14ac:dyDescent="0.15">
      <c r="A14" s="151"/>
      <c r="B14" s="123"/>
      <c r="C14" s="146"/>
      <c r="D14" s="146"/>
      <c r="E14" s="146"/>
      <c r="F14" s="146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25"/>
      <c r="AE14" s="25"/>
      <c r="AF14" s="25"/>
      <c r="AG14" s="25"/>
      <c r="AH14" s="25"/>
      <c r="AI14" s="25"/>
      <c r="AJ14" s="24"/>
      <c r="AK14" s="24"/>
      <c r="AL14" s="24"/>
      <c r="AM14" s="24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18"/>
    </row>
    <row r="15" spans="1:60" ht="20.100000000000001" customHeight="1" x14ac:dyDescent="0.15">
      <c r="A15" s="151" t="s">
        <v>11</v>
      </c>
      <c r="B15" s="123">
        <v>106</v>
      </c>
      <c r="C15" s="146">
        <v>127</v>
      </c>
      <c r="D15" s="146">
        <v>109</v>
      </c>
      <c r="E15" s="146">
        <v>109</v>
      </c>
      <c r="F15" s="146">
        <v>123</v>
      </c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8"/>
    </row>
    <row r="16" spans="1:60" ht="20.100000000000001" customHeight="1" x14ac:dyDescent="0.15">
      <c r="A16" s="151"/>
      <c r="B16" s="123"/>
      <c r="C16" s="146"/>
      <c r="D16" s="146"/>
      <c r="E16" s="146"/>
      <c r="F16" s="146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8"/>
    </row>
    <row r="17" spans="1:60" ht="20.100000000000001" customHeight="1" x14ac:dyDescent="0.15">
      <c r="A17" s="151" t="s">
        <v>12</v>
      </c>
      <c r="B17" s="123">
        <v>48</v>
      </c>
      <c r="C17" s="146">
        <v>42</v>
      </c>
      <c r="D17" s="146">
        <v>56</v>
      </c>
      <c r="E17" s="146">
        <v>44</v>
      </c>
      <c r="F17" s="146">
        <f>19+22</f>
        <v>41</v>
      </c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8"/>
    </row>
    <row r="18" spans="1:60" ht="20.100000000000001" customHeight="1" x14ac:dyDescent="0.15">
      <c r="A18" s="151"/>
      <c r="B18" s="123"/>
      <c r="C18" s="146"/>
      <c r="D18" s="146"/>
      <c r="E18" s="146"/>
      <c r="F18" s="146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8"/>
    </row>
    <row r="19" spans="1:60" ht="20.100000000000001" customHeight="1" x14ac:dyDescent="0.15">
      <c r="A19" s="151" t="s">
        <v>13</v>
      </c>
      <c r="B19" s="123">
        <v>47</v>
      </c>
      <c r="C19" s="146">
        <v>43</v>
      </c>
      <c r="D19" s="146">
        <v>36</v>
      </c>
      <c r="E19" s="146">
        <v>42</v>
      </c>
      <c r="F19" s="146">
        <v>39</v>
      </c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8"/>
    </row>
    <row r="20" spans="1:60" ht="20.100000000000001" customHeight="1" x14ac:dyDescent="0.15">
      <c r="A20" s="151"/>
      <c r="B20" s="123"/>
      <c r="C20" s="146"/>
      <c r="D20" s="146"/>
      <c r="E20" s="146"/>
      <c r="F20" s="146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8"/>
    </row>
    <row r="21" spans="1:60" ht="20.100000000000001" customHeight="1" x14ac:dyDescent="0.15">
      <c r="A21" s="153" t="s">
        <v>14</v>
      </c>
      <c r="B21" s="123" t="s">
        <v>153</v>
      </c>
      <c r="C21" s="146">
        <v>3</v>
      </c>
      <c r="D21" s="146" t="s">
        <v>153</v>
      </c>
      <c r="E21" s="146" t="s">
        <v>153</v>
      </c>
      <c r="F21" s="146">
        <v>1</v>
      </c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8"/>
    </row>
    <row r="22" spans="1:60" ht="20.100000000000001" customHeight="1" x14ac:dyDescent="0.15">
      <c r="A22" s="151"/>
      <c r="B22" s="123"/>
      <c r="C22" s="146"/>
      <c r="D22" s="146"/>
      <c r="E22" s="146"/>
      <c r="F22" s="146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8"/>
    </row>
    <row r="23" spans="1:60" ht="20.100000000000001" customHeight="1" x14ac:dyDescent="0.15">
      <c r="A23" s="151" t="s">
        <v>15</v>
      </c>
      <c r="B23" s="123">
        <v>4</v>
      </c>
      <c r="C23" s="146">
        <v>6</v>
      </c>
      <c r="D23" s="146">
        <v>13</v>
      </c>
      <c r="E23" s="146">
        <v>7</v>
      </c>
      <c r="F23" s="146">
        <v>2</v>
      </c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</row>
    <row r="24" spans="1:60" ht="20.100000000000001" customHeight="1" x14ac:dyDescent="0.15">
      <c r="A24" s="151"/>
      <c r="B24" s="123"/>
      <c r="C24" s="146"/>
      <c r="D24" s="146"/>
      <c r="E24" s="146"/>
      <c r="F24" s="146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</row>
    <row r="25" spans="1:60" ht="20.100000000000001" customHeight="1" x14ac:dyDescent="0.15">
      <c r="A25" s="151" t="s">
        <v>16</v>
      </c>
      <c r="B25" s="123">
        <v>8</v>
      </c>
      <c r="C25" s="146">
        <v>15</v>
      </c>
      <c r="D25" s="146">
        <v>19</v>
      </c>
      <c r="E25" s="146">
        <v>18</v>
      </c>
      <c r="F25" s="146">
        <v>13</v>
      </c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</row>
    <row r="26" spans="1:60" ht="20.100000000000001" customHeight="1" x14ac:dyDescent="0.15">
      <c r="A26" s="151"/>
      <c r="B26" s="123"/>
      <c r="C26" s="146"/>
      <c r="D26" s="146"/>
      <c r="E26" s="146"/>
      <c r="F26" s="146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  <row r="27" spans="1:60" ht="20.100000000000001" customHeight="1" x14ac:dyDescent="0.15">
      <c r="A27" s="151" t="s">
        <v>17</v>
      </c>
      <c r="B27" s="123">
        <v>66</v>
      </c>
      <c r="C27" s="146">
        <v>75</v>
      </c>
      <c r="D27" s="146">
        <v>86</v>
      </c>
      <c r="E27" s="146">
        <v>93</v>
      </c>
      <c r="F27" s="146">
        <v>89</v>
      </c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</row>
    <row r="28" spans="1:60" ht="20.100000000000001" customHeight="1" x14ac:dyDescent="0.15">
      <c r="A28" s="151"/>
      <c r="B28" s="123"/>
      <c r="C28" s="146"/>
      <c r="D28" s="146"/>
      <c r="E28" s="146"/>
      <c r="F28" s="146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</row>
    <row r="29" spans="1:60" ht="20.100000000000001" customHeight="1" x14ac:dyDescent="0.15">
      <c r="A29" s="151" t="s">
        <v>18</v>
      </c>
      <c r="B29" s="123">
        <v>16</v>
      </c>
      <c r="C29" s="146">
        <v>18</v>
      </c>
      <c r="D29" s="146">
        <v>13</v>
      </c>
      <c r="E29" s="146">
        <v>20</v>
      </c>
      <c r="F29" s="146">
        <v>18</v>
      </c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</row>
    <row r="30" spans="1:60" ht="20.100000000000001" customHeight="1" x14ac:dyDescent="0.15">
      <c r="A30" s="151"/>
      <c r="B30" s="123"/>
      <c r="C30" s="146"/>
      <c r="D30" s="146"/>
      <c r="E30" s="146"/>
      <c r="F30" s="146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</row>
    <row r="31" spans="1:60" ht="20.100000000000001" customHeight="1" x14ac:dyDescent="0.15">
      <c r="A31" s="151" t="s">
        <v>19</v>
      </c>
      <c r="B31" s="123">
        <v>9</v>
      </c>
      <c r="C31" s="146">
        <v>9</v>
      </c>
      <c r="D31" s="146">
        <v>11</v>
      </c>
      <c r="E31" s="146">
        <v>2</v>
      </c>
      <c r="F31" s="146">
        <v>5</v>
      </c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 spans="1:60" ht="20.100000000000001" customHeight="1" x14ac:dyDescent="0.15">
      <c r="A32" s="151"/>
      <c r="B32" s="123"/>
      <c r="C32" s="146"/>
      <c r="D32" s="146"/>
      <c r="E32" s="146"/>
      <c r="F32" s="146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</row>
    <row r="33" spans="1:29" ht="20.100000000000001" customHeight="1" x14ac:dyDescent="0.15">
      <c r="A33" s="151" t="s">
        <v>4</v>
      </c>
      <c r="B33" s="123">
        <v>153</v>
      </c>
      <c r="C33" s="146">
        <v>161</v>
      </c>
      <c r="D33" s="146">
        <v>155</v>
      </c>
      <c r="E33" s="146">
        <v>194</v>
      </c>
      <c r="F33" s="146">
        <f>F5-SUM(F7:F32)</f>
        <v>221</v>
      </c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</row>
    <row r="34" spans="1:29" ht="20.100000000000001" customHeight="1" x14ac:dyDescent="0.15">
      <c r="A34" s="152"/>
      <c r="B34" s="145"/>
      <c r="C34" s="121"/>
      <c r="D34" s="121"/>
      <c r="E34" s="121"/>
      <c r="F34" s="121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 spans="1:29" ht="13.5" customHeight="1" x14ac:dyDescent="0.15">
      <c r="A35" s="2" t="s">
        <v>45</v>
      </c>
      <c r="B35" s="5"/>
      <c r="C35" s="5"/>
      <c r="D35" s="5"/>
      <c r="E35" s="5"/>
      <c r="F35" s="5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</row>
    <row r="36" spans="1:29" ht="13.5" customHeight="1" x14ac:dyDescent="0.15">
      <c r="A36" s="2"/>
      <c r="B36" s="5"/>
      <c r="C36" s="5"/>
      <c r="D36" s="5"/>
      <c r="E36" s="5"/>
      <c r="F36" s="5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</row>
    <row r="37" spans="1:29" ht="13.5" customHeight="1" x14ac:dyDescent="0.15">
      <c r="A37" s="2"/>
      <c r="B37" s="5"/>
      <c r="C37" s="5"/>
      <c r="D37" s="5"/>
      <c r="E37" s="5"/>
      <c r="F37" s="5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 spans="1:29" ht="13.5" customHeight="1" x14ac:dyDescent="0.15"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</row>
    <row r="39" spans="1:29" x14ac:dyDescent="0.15"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</row>
    <row r="40" spans="1:29" x14ac:dyDescent="0.15"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</row>
    <row r="41" spans="1:29" x14ac:dyDescent="0.15"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</row>
    <row r="42" spans="1:29" x14ac:dyDescent="0.15"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1:29" x14ac:dyDescent="0.15"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</row>
    <row r="44" spans="1:29" x14ac:dyDescent="0.15"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</row>
    <row r="45" spans="1:29" x14ac:dyDescent="0.15"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</row>
    <row r="46" spans="1:29" x14ac:dyDescent="0.15"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</row>
    <row r="47" spans="1:29" x14ac:dyDescent="0.15"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</row>
    <row r="48" spans="1:29" x14ac:dyDescent="0.15"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</row>
    <row r="49" spans="18:29" x14ac:dyDescent="0.15"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</row>
    <row r="50" spans="18:29" x14ac:dyDescent="0.15"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 spans="18:29" x14ac:dyDescent="0.15"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</row>
    <row r="52" spans="18:29" x14ac:dyDescent="0.15"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</row>
    <row r="53" spans="18:29" x14ac:dyDescent="0.15"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</row>
    <row r="54" spans="18:29" x14ac:dyDescent="0.15"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</row>
    <row r="55" spans="18:29" x14ac:dyDescent="0.15"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</row>
    <row r="56" spans="18:29" x14ac:dyDescent="0.15"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</row>
    <row r="57" spans="18:29" x14ac:dyDescent="0.15"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</row>
    <row r="58" spans="18:29" x14ac:dyDescent="0.15"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</row>
    <row r="59" spans="18:29" x14ac:dyDescent="0.15"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</row>
    <row r="60" spans="18:29" x14ac:dyDescent="0.15"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</row>
    <row r="61" spans="18:29" x14ac:dyDescent="0.15"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</row>
    <row r="62" spans="18:29" x14ac:dyDescent="0.15"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</row>
    <row r="63" spans="18:29" x14ac:dyDescent="0.15"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</row>
    <row r="64" spans="18:29" x14ac:dyDescent="0.15"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</row>
    <row r="65" spans="18:29" x14ac:dyDescent="0.15"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</row>
    <row r="66" spans="18:29" x14ac:dyDescent="0.15"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</row>
    <row r="67" spans="18:29" x14ac:dyDescent="0.15"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</row>
    <row r="68" spans="18:29" x14ac:dyDescent="0.15"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</row>
    <row r="69" spans="18:29" x14ac:dyDescent="0.15"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</row>
    <row r="70" spans="18:29" x14ac:dyDescent="0.15"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</row>
    <row r="71" spans="18:29" x14ac:dyDescent="0.15"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</row>
    <row r="72" spans="18:29" x14ac:dyDescent="0.15"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</row>
    <row r="73" spans="18:29" x14ac:dyDescent="0.15"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</row>
    <row r="74" spans="18:29" x14ac:dyDescent="0.15"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</row>
    <row r="75" spans="18:29" x14ac:dyDescent="0.15"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</row>
    <row r="76" spans="18:29" x14ac:dyDescent="0.15"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</row>
    <row r="77" spans="18:29" x14ac:dyDescent="0.15"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</row>
    <row r="78" spans="18:29" x14ac:dyDescent="0.15"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</row>
    <row r="79" spans="18:29" x14ac:dyDescent="0.15"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</row>
    <row r="80" spans="18:29" x14ac:dyDescent="0.15"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</row>
    <row r="81" spans="18:29" x14ac:dyDescent="0.15"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</row>
    <row r="82" spans="18:29" x14ac:dyDescent="0.15"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</row>
    <row r="83" spans="18:29" x14ac:dyDescent="0.15"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</row>
    <row r="84" spans="18:29" x14ac:dyDescent="0.15"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</row>
    <row r="85" spans="18:29" x14ac:dyDescent="0.15"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</row>
    <row r="86" spans="18:29" x14ac:dyDescent="0.15"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</row>
    <row r="87" spans="18:29" x14ac:dyDescent="0.15"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</row>
    <row r="88" spans="18:29" x14ac:dyDescent="0.15"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</row>
    <row r="89" spans="18:29" x14ac:dyDescent="0.15"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</row>
    <row r="90" spans="18:29" x14ac:dyDescent="0.15"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</row>
    <row r="91" spans="18:29" x14ac:dyDescent="0.15"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</row>
    <row r="92" spans="18:29" x14ac:dyDescent="0.15"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</row>
    <row r="93" spans="18:29" x14ac:dyDescent="0.15"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</row>
    <row r="94" spans="18:29" x14ac:dyDescent="0.15"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</row>
    <row r="95" spans="18:29" x14ac:dyDescent="0.15"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</row>
    <row r="96" spans="18:29" x14ac:dyDescent="0.15"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</row>
    <row r="97" spans="18:29" x14ac:dyDescent="0.15"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</row>
    <row r="98" spans="18:29" x14ac:dyDescent="0.15"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</row>
    <row r="99" spans="18:29" x14ac:dyDescent="0.15"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</row>
    <row r="100" spans="18:29" x14ac:dyDescent="0.15"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</row>
    <row r="101" spans="18:29" x14ac:dyDescent="0.15"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</row>
    <row r="102" spans="18:29" x14ac:dyDescent="0.15"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</row>
    <row r="103" spans="18:29" x14ac:dyDescent="0.15"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</row>
    <row r="104" spans="18:29" x14ac:dyDescent="0.15"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</row>
    <row r="105" spans="18:29" x14ac:dyDescent="0.15"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</row>
    <row r="106" spans="18:29" x14ac:dyDescent="0.15"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</row>
    <row r="107" spans="18:29" x14ac:dyDescent="0.15"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</row>
    <row r="108" spans="18:29" x14ac:dyDescent="0.15"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</row>
    <row r="109" spans="18:29" x14ac:dyDescent="0.15"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</row>
    <row r="110" spans="18:29" x14ac:dyDescent="0.15"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</row>
    <row r="111" spans="18:29" x14ac:dyDescent="0.15"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</row>
    <row r="112" spans="18:29" x14ac:dyDescent="0.15"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</row>
    <row r="113" spans="18:29" x14ac:dyDescent="0.15"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</row>
    <row r="114" spans="18:29" x14ac:dyDescent="0.15"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</row>
    <row r="115" spans="18:29" x14ac:dyDescent="0.15"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</row>
    <row r="116" spans="18:29" x14ac:dyDescent="0.15"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</row>
    <row r="117" spans="18:29" x14ac:dyDescent="0.15"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</row>
    <row r="118" spans="18:29" x14ac:dyDescent="0.15"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</row>
    <row r="119" spans="18:29" x14ac:dyDescent="0.15"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</row>
    <row r="120" spans="18:29" x14ac:dyDescent="0.15"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</row>
    <row r="121" spans="18:29" x14ac:dyDescent="0.15"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</row>
    <row r="122" spans="18:29" x14ac:dyDescent="0.15"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</row>
    <row r="123" spans="18:29" x14ac:dyDescent="0.15"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</row>
    <row r="124" spans="18:29" x14ac:dyDescent="0.15"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</row>
    <row r="125" spans="18:29" x14ac:dyDescent="0.15"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</row>
    <row r="126" spans="18:29" x14ac:dyDescent="0.15"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</row>
    <row r="127" spans="18:29" x14ac:dyDescent="0.15"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</row>
    <row r="128" spans="18:29" x14ac:dyDescent="0.15"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</row>
    <row r="129" spans="18:29" x14ac:dyDescent="0.15"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</row>
    <row r="130" spans="18:29" x14ac:dyDescent="0.15"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</row>
    <row r="131" spans="18:29" x14ac:dyDescent="0.15"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</row>
    <row r="132" spans="18:29" x14ac:dyDescent="0.15"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</row>
    <row r="133" spans="18:29" x14ac:dyDescent="0.15"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</row>
    <row r="134" spans="18:29" x14ac:dyDescent="0.15"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</row>
    <row r="135" spans="18:29" x14ac:dyDescent="0.15"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</row>
    <row r="136" spans="18:29" x14ac:dyDescent="0.15"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</row>
    <row r="137" spans="18:29" x14ac:dyDescent="0.15"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</row>
    <row r="138" spans="18:29" x14ac:dyDescent="0.15"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</row>
    <row r="139" spans="18:29" x14ac:dyDescent="0.15"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</row>
    <row r="140" spans="18:29" x14ac:dyDescent="0.15"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</row>
    <row r="141" spans="18:29" x14ac:dyDescent="0.15"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</row>
    <row r="142" spans="18:29" x14ac:dyDescent="0.15"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</row>
    <row r="143" spans="18:29" x14ac:dyDescent="0.15"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</row>
    <row r="144" spans="18:29" x14ac:dyDescent="0.15"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</row>
    <row r="145" spans="18:29" x14ac:dyDescent="0.15"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</row>
    <row r="146" spans="18:29" x14ac:dyDescent="0.15"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</row>
    <row r="147" spans="18:29" x14ac:dyDescent="0.15"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</row>
    <row r="148" spans="18:29" x14ac:dyDescent="0.15"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</row>
    <row r="149" spans="18:29" x14ac:dyDescent="0.15"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</row>
    <row r="150" spans="18:29" x14ac:dyDescent="0.15"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</row>
    <row r="151" spans="18:29" x14ac:dyDescent="0.15"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</row>
    <row r="152" spans="18:29" x14ac:dyDescent="0.15"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</row>
    <row r="153" spans="18:29" x14ac:dyDescent="0.15"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</row>
    <row r="154" spans="18:29" x14ac:dyDescent="0.15"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</row>
    <row r="155" spans="18:29" x14ac:dyDescent="0.15"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</row>
    <row r="156" spans="18:29" x14ac:dyDescent="0.15"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</row>
    <row r="157" spans="18:29" x14ac:dyDescent="0.15"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</row>
    <row r="158" spans="18:29" x14ac:dyDescent="0.15"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</row>
    <row r="159" spans="18:29" x14ac:dyDescent="0.15"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</row>
    <row r="160" spans="18:29" x14ac:dyDescent="0.15"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</row>
    <row r="161" spans="18:29" x14ac:dyDescent="0.15"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</row>
    <row r="162" spans="18:29" x14ac:dyDescent="0.15"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</row>
    <row r="163" spans="18:29" x14ac:dyDescent="0.15"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</row>
    <row r="164" spans="18:29" x14ac:dyDescent="0.15"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</row>
    <row r="165" spans="18:29" x14ac:dyDescent="0.15"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</row>
    <row r="166" spans="18:29" x14ac:dyDescent="0.15"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</row>
    <row r="167" spans="18:29" x14ac:dyDescent="0.15"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</row>
    <row r="168" spans="18:29" x14ac:dyDescent="0.15"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</row>
    <row r="169" spans="18:29" x14ac:dyDescent="0.15"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</row>
    <row r="170" spans="18:29" x14ac:dyDescent="0.15"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</row>
    <row r="171" spans="18:29" x14ac:dyDescent="0.15"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</row>
    <row r="172" spans="18:29" x14ac:dyDescent="0.15"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</row>
    <row r="173" spans="18:29" x14ac:dyDescent="0.15"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</row>
    <row r="174" spans="18:29" x14ac:dyDescent="0.15"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</row>
    <row r="175" spans="18:29" x14ac:dyDescent="0.15"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</row>
    <row r="176" spans="18:29" x14ac:dyDescent="0.15"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</row>
    <row r="177" spans="18:29" x14ac:dyDescent="0.15"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</row>
    <row r="178" spans="18:29" x14ac:dyDescent="0.15"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</row>
    <row r="179" spans="18:29" x14ac:dyDescent="0.15"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</row>
    <row r="180" spans="18:29" x14ac:dyDescent="0.15"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</row>
  </sheetData>
  <mergeCells count="99">
    <mergeCell ref="A29:A30"/>
    <mergeCell ref="A31:A32"/>
    <mergeCell ref="A33:A34"/>
    <mergeCell ref="A21:A22"/>
    <mergeCell ref="A23:A24"/>
    <mergeCell ref="A25:A26"/>
    <mergeCell ref="A27:A28"/>
    <mergeCell ref="A19:A20"/>
    <mergeCell ref="D7:D8"/>
    <mergeCell ref="A13:A14"/>
    <mergeCell ref="A15:A16"/>
    <mergeCell ref="A17:A18"/>
    <mergeCell ref="B17:B18"/>
    <mergeCell ref="C17:C18"/>
    <mergeCell ref="D15:D16"/>
    <mergeCell ref="A7:A8"/>
    <mergeCell ref="D11:D12"/>
    <mergeCell ref="A9:A10"/>
    <mergeCell ref="A11:A12"/>
    <mergeCell ref="A5:A6"/>
    <mergeCell ref="C25:C26"/>
    <mergeCell ref="D25:D26"/>
    <mergeCell ref="E13:E14"/>
    <mergeCell ref="F13:F14"/>
    <mergeCell ref="B13:B14"/>
    <mergeCell ref="C13:C14"/>
    <mergeCell ref="D13:D14"/>
    <mergeCell ref="E15:E16"/>
    <mergeCell ref="F15:F16"/>
    <mergeCell ref="B15:B16"/>
    <mergeCell ref="F19:F20"/>
    <mergeCell ref="B19:B20"/>
    <mergeCell ref="C19:C20"/>
    <mergeCell ref="D21:D22"/>
    <mergeCell ref="E23:E24"/>
    <mergeCell ref="D5:D6"/>
    <mergeCell ref="E7:E8"/>
    <mergeCell ref="F7:F8"/>
    <mergeCell ref="B7:B8"/>
    <mergeCell ref="C7:C8"/>
    <mergeCell ref="E5:E6"/>
    <mergeCell ref="F5:F6"/>
    <mergeCell ref="B5:B6"/>
    <mergeCell ref="C5:C6"/>
    <mergeCell ref="D27:D28"/>
    <mergeCell ref="E25:E26"/>
    <mergeCell ref="F25:F26"/>
    <mergeCell ref="B25:B26"/>
    <mergeCell ref="E9:E10"/>
    <mergeCell ref="F9:F10"/>
    <mergeCell ref="B9:B10"/>
    <mergeCell ref="C9:C10"/>
    <mergeCell ref="D9:D10"/>
    <mergeCell ref="B11:B12"/>
    <mergeCell ref="C11:C12"/>
    <mergeCell ref="F27:F28"/>
    <mergeCell ref="B27:B28"/>
    <mergeCell ref="C27:C28"/>
    <mergeCell ref="C15:C16"/>
    <mergeCell ref="B23:B24"/>
    <mergeCell ref="D33:D34"/>
    <mergeCell ref="E33:E34"/>
    <mergeCell ref="F33:F34"/>
    <mergeCell ref="B33:B34"/>
    <mergeCell ref="C33:C34"/>
    <mergeCell ref="D31:D32"/>
    <mergeCell ref="E29:E30"/>
    <mergeCell ref="F29:F30"/>
    <mergeCell ref="B29:B30"/>
    <mergeCell ref="C29:C30"/>
    <mergeCell ref="D29:D30"/>
    <mergeCell ref="E31:E32"/>
    <mergeCell ref="F31:F32"/>
    <mergeCell ref="B31:B32"/>
    <mergeCell ref="C31:C32"/>
    <mergeCell ref="B21:B22"/>
    <mergeCell ref="C21:C22"/>
    <mergeCell ref="D17:D18"/>
    <mergeCell ref="E19:E20"/>
    <mergeCell ref="F23:F24"/>
    <mergeCell ref="C23:C24"/>
    <mergeCell ref="D19:D20"/>
    <mergeCell ref="E17:E18"/>
    <mergeCell ref="F17:F18"/>
    <mergeCell ref="D23:D24"/>
    <mergeCell ref="E21:E22"/>
    <mergeCell ref="F21:F22"/>
    <mergeCell ref="E27:E28"/>
    <mergeCell ref="BD8:BE8"/>
    <mergeCell ref="BF8:BG8"/>
    <mergeCell ref="AL8:AM8"/>
    <mergeCell ref="AN8:AO8"/>
    <mergeCell ref="AP8:AQ8"/>
    <mergeCell ref="AR8:AS8"/>
    <mergeCell ref="AT8:AU8"/>
    <mergeCell ref="BB8:BC8"/>
    <mergeCell ref="AJ8:AK8"/>
    <mergeCell ref="E11:E12"/>
    <mergeCell ref="F11:F1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34"/>
  <sheetViews>
    <sheetView zoomScaleNormal="100" zoomScaleSheetLayoutView="100" workbookViewId="0">
      <selection activeCell="N1" sqref="N1"/>
    </sheetView>
  </sheetViews>
  <sheetFormatPr defaultRowHeight="13.5" x14ac:dyDescent="0.15"/>
  <cols>
    <col min="1" max="1" width="11.375" style="38" customWidth="1"/>
    <col min="2" max="4" width="4.375" style="38" customWidth="1"/>
    <col min="5" max="5" width="3.625" style="38" customWidth="1"/>
    <col min="6" max="6" width="4.375" style="38" customWidth="1"/>
    <col min="7" max="7" width="3.875" style="38" customWidth="1"/>
    <col min="8" max="8" width="11" style="38" customWidth="1"/>
    <col min="9" max="9" width="7.875" style="38" customWidth="1"/>
    <col min="10" max="10" width="5.125" style="38" customWidth="1"/>
    <col min="11" max="11" width="5.875" style="38" customWidth="1"/>
    <col min="12" max="12" width="9.375" style="38" bestFit="1" customWidth="1"/>
    <col min="13" max="14" width="8.125" style="38" customWidth="1"/>
  </cols>
  <sheetData>
    <row r="1" spans="1:18" ht="17.25" x14ac:dyDescent="0.15">
      <c r="A1" s="37" t="s">
        <v>134</v>
      </c>
    </row>
    <row r="2" spans="1:18" ht="13.5" customHeight="1" x14ac:dyDescent="0.15">
      <c r="A2" s="37"/>
    </row>
    <row r="3" spans="1:18" x14ac:dyDescent="0.15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8" ht="22.5" customHeight="1" x14ac:dyDescent="0.15">
      <c r="A4" s="161" t="s">
        <v>1</v>
      </c>
      <c r="B4" s="163" t="s">
        <v>28</v>
      </c>
      <c r="C4" s="164"/>
      <c r="D4" s="156" t="s">
        <v>59</v>
      </c>
      <c r="E4" s="158"/>
      <c r="F4" s="158"/>
      <c r="G4" s="158"/>
      <c r="H4" s="159"/>
      <c r="I4" s="156" t="s">
        <v>53</v>
      </c>
      <c r="J4" s="158"/>
      <c r="K4" s="158"/>
      <c r="L4" s="158"/>
      <c r="M4" s="159"/>
      <c r="N4" s="156" t="s">
        <v>54</v>
      </c>
    </row>
    <row r="5" spans="1:18" ht="22.5" customHeight="1" x14ac:dyDescent="0.15">
      <c r="A5" s="162"/>
      <c r="B5" s="165"/>
      <c r="C5" s="166"/>
      <c r="D5" s="169" t="s">
        <v>58</v>
      </c>
      <c r="E5" s="170"/>
      <c r="F5" s="160" t="s">
        <v>51</v>
      </c>
      <c r="G5" s="160"/>
      <c r="H5" s="40" t="s">
        <v>52</v>
      </c>
      <c r="I5" s="40" t="s">
        <v>58</v>
      </c>
      <c r="J5" s="160" t="s">
        <v>55</v>
      </c>
      <c r="K5" s="160"/>
      <c r="L5" s="40" t="s">
        <v>57</v>
      </c>
      <c r="M5" s="40" t="s">
        <v>56</v>
      </c>
      <c r="N5" s="157"/>
      <c r="P5" s="49"/>
    </row>
    <row r="6" spans="1:18" ht="21.95" customHeight="1" x14ac:dyDescent="0.15">
      <c r="A6" s="171" t="s">
        <v>148</v>
      </c>
      <c r="B6" s="167">
        <f>SUM(D6+I6+N6)</f>
        <v>17055</v>
      </c>
      <c r="C6" s="154"/>
      <c r="D6" s="154">
        <f>SUM(F6:H7)</f>
        <v>13637</v>
      </c>
      <c r="E6" s="154"/>
      <c r="F6" s="154">
        <v>11685</v>
      </c>
      <c r="G6" s="154"/>
      <c r="H6" s="154">
        <v>1952</v>
      </c>
      <c r="I6" s="154">
        <f>SUM(J6:M7)</f>
        <v>2722</v>
      </c>
      <c r="J6" s="154">
        <v>690</v>
      </c>
      <c r="K6" s="154"/>
      <c r="L6" s="154">
        <v>109</v>
      </c>
      <c r="M6" s="154">
        <v>1923</v>
      </c>
      <c r="N6" s="154">
        <v>696</v>
      </c>
      <c r="O6" s="4"/>
      <c r="P6" s="49"/>
      <c r="R6" s="6"/>
    </row>
    <row r="7" spans="1:18" ht="21.95" customHeight="1" x14ac:dyDescent="0.15">
      <c r="A7" s="171"/>
      <c r="B7" s="168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4"/>
      <c r="P7" s="82"/>
    </row>
    <row r="8" spans="1:18" ht="21.95" customHeight="1" x14ac:dyDescent="0.15">
      <c r="A8" s="172" t="s">
        <v>149</v>
      </c>
      <c r="B8" s="168">
        <f t="shared" ref="B8" si="0">SUM(D8+I8+N8)</f>
        <v>16754</v>
      </c>
      <c r="C8" s="155"/>
      <c r="D8" s="155">
        <f t="shared" ref="D8" si="1">SUM(F8:H9)</f>
        <v>13477</v>
      </c>
      <c r="E8" s="155"/>
      <c r="F8" s="155">
        <v>11582</v>
      </c>
      <c r="G8" s="155"/>
      <c r="H8" s="155">
        <v>1895</v>
      </c>
      <c r="I8" s="155">
        <v>2632</v>
      </c>
      <c r="J8" s="155">
        <v>683</v>
      </c>
      <c r="K8" s="155"/>
      <c r="L8" s="155">
        <v>114</v>
      </c>
      <c r="M8" s="155">
        <v>1835</v>
      </c>
      <c r="N8" s="155">
        <v>645</v>
      </c>
      <c r="O8" s="4"/>
      <c r="P8" s="49"/>
    </row>
    <row r="9" spans="1:18" ht="21.95" customHeight="1" x14ac:dyDescent="0.15">
      <c r="A9" s="172"/>
      <c r="B9" s="168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4"/>
      <c r="P9" s="49"/>
    </row>
    <row r="10" spans="1:18" ht="21.95" customHeight="1" x14ac:dyDescent="0.15">
      <c r="A10" s="172" t="s">
        <v>150</v>
      </c>
      <c r="B10" s="168">
        <f t="shared" ref="B10" si="2">SUM(D10+I10+N10)</f>
        <v>16295</v>
      </c>
      <c r="C10" s="155"/>
      <c r="D10" s="155">
        <f t="shared" ref="D10" si="3">SUM(F10:H11)</f>
        <v>13221</v>
      </c>
      <c r="E10" s="155"/>
      <c r="F10" s="155">
        <v>11451</v>
      </c>
      <c r="G10" s="155"/>
      <c r="H10" s="155">
        <v>1770</v>
      </c>
      <c r="I10" s="155">
        <v>2489</v>
      </c>
      <c r="J10" s="155">
        <v>628</v>
      </c>
      <c r="K10" s="155"/>
      <c r="L10" s="155">
        <v>114</v>
      </c>
      <c r="M10" s="155">
        <v>1747</v>
      </c>
      <c r="N10" s="155">
        <v>585</v>
      </c>
      <c r="O10" s="4"/>
      <c r="P10" s="49"/>
    </row>
    <row r="11" spans="1:18" ht="21.95" customHeight="1" x14ac:dyDescent="0.15">
      <c r="A11" s="172"/>
      <c r="B11" s="168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4"/>
      <c r="P11" s="49"/>
    </row>
    <row r="12" spans="1:18" ht="21.95" customHeight="1" x14ac:dyDescent="0.15">
      <c r="A12" s="172" t="s">
        <v>151</v>
      </c>
      <c r="B12" s="168">
        <f>SUM(D12+I12+N12)</f>
        <v>15771</v>
      </c>
      <c r="C12" s="155"/>
      <c r="D12" s="155">
        <f t="shared" ref="D12" si="4">SUM(F12:H13)</f>
        <v>12850</v>
      </c>
      <c r="E12" s="155"/>
      <c r="F12" s="155">
        <v>10943</v>
      </c>
      <c r="G12" s="155"/>
      <c r="H12" s="155">
        <v>1907</v>
      </c>
      <c r="I12" s="155">
        <v>2458</v>
      </c>
      <c r="J12" s="155">
        <v>562</v>
      </c>
      <c r="K12" s="155"/>
      <c r="L12" s="155">
        <v>123</v>
      </c>
      <c r="M12" s="155">
        <v>1773</v>
      </c>
      <c r="N12" s="155">
        <v>463</v>
      </c>
      <c r="O12" s="4"/>
      <c r="P12" s="49"/>
    </row>
    <row r="13" spans="1:18" ht="21.95" customHeight="1" x14ac:dyDescent="0.15">
      <c r="A13" s="172"/>
      <c r="B13" s="168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4"/>
      <c r="P13" s="49"/>
    </row>
    <row r="14" spans="1:18" ht="21.95" customHeight="1" x14ac:dyDescent="0.15">
      <c r="A14" s="172" t="s">
        <v>152</v>
      </c>
      <c r="B14" s="168">
        <f>D14+I14+N14</f>
        <v>14887</v>
      </c>
      <c r="C14" s="155"/>
      <c r="D14" s="155">
        <f>F14+H14</f>
        <v>12175</v>
      </c>
      <c r="E14" s="155"/>
      <c r="F14" s="155">
        <v>10497</v>
      </c>
      <c r="G14" s="155"/>
      <c r="H14" s="155">
        <v>1678</v>
      </c>
      <c r="I14" s="155">
        <v>2226</v>
      </c>
      <c r="J14" s="155">
        <v>521</v>
      </c>
      <c r="K14" s="155"/>
      <c r="L14" s="155">
        <v>121</v>
      </c>
      <c r="M14" s="155">
        <v>1584</v>
      </c>
      <c r="N14" s="155">
        <v>486</v>
      </c>
      <c r="O14" s="4"/>
      <c r="P14" s="49"/>
    </row>
    <row r="15" spans="1:18" ht="21.95" customHeight="1" x14ac:dyDescent="0.15">
      <c r="A15" s="174"/>
      <c r="B15" s="175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4"/>
      <c r="P15" s="49"/>
    </row>
    <row r="16" spans="1:18" x14ac:dyDescent="0.15">
      <c r="A16" s="39" t="s">
        <v>39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189"/>
      <c r="M16" s="189"/>
      <c r="N16" s="39"/>
      <c r="P16" s="49"/>
    </row>
    <row r="17" spans="1:18" x14ac:dyDescent="0.1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P17" s="49"/>
    </row>
    <row r="18" spans="1:18" x14ac:dyDescent="0.1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P18" s="49"/>
    </row>
    <row r="19" spans="1:18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P19" s="49"/>
    </row>
    <row r="20" spans="1:18" x14ac:dyDescent="0.15">
      <c r="P20" s="49"/>
    </row>
    <row r="21" spans="1:18" x14ac:dyDescent="0.15">
      <c r="P21" s="49"/>
    </row>
    <row r="22" spans="1:18" ht="17.25" x14ac:dyDescent="0.15">
      <c r="A22" s="37" t="s">
        <v>135</v>
      </c>
      <c r="P22" s="49"/>
    </row>
    <row r="23" spans="1:18" ht="13.5" customHeight="1" x14ac:dyDescent="0.15">
      <c r="A23" s="37"/>
      <c r="P23" s="49"/>
    </row>
    <row r="24" spans="1:18" x14ac:dyDescent="0.15">
      <c r="A24" s="39" t="s">
        <v>71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P24" s="49"/>
    </row>
    <row r="25" spans="1:18" ht="22.5" customHeight="1" x14ac:dyDescent="0.15">
      <c r="A25" s="173" t="s">
        <v>1</v>
      </c>
      <c r="B25" s="181" t="s">
        <v>29</v>
      </c>
      <c r="C25" s="182"/>
      <c r="D25" s="182"/>
      <c r="E25" s="161"/>
      <c r="F25" s="180" t="s">
        <v>30</v>
      </c>
      <c r="G25" s="180"/>
      <c r="H25" s="180"/>
      <c r="I25" s="180"/>
      <c r="J25" s="180"/>
      <c r="K25" s="180"/>
      <c r="L25" s="41"/>
      <c r="M25" s="41"/>
      <c r="N25" s="41"/>
      <c r="P25" s="49"/>
    </row>
    <row r="26" spans="1:18" ht="22.5" customHeight="1" x14ac:dyDescent="0.15">
      <c r="A26" s="173"/>
      <c r="B26" s="183"/>
      <c r="C26" s="184"/>
      <c r="D26" s="184"/>
      <c r="E26" s="162"/>
      <c r="F26" s="180" t="s">
        <v>31</v>
      </c>
      <c r="G26" s="180"/>
      <c r="H26" s="173"/>
      <c r="I26" s="179" t="s">
        <v>32</v>
      </c>
      <c r="J26" s="180"/>
      <c r="K26" s="180"/>
      <c r="L26" s="41"/>
      <c r="M26" s="42"/>
      <c r="N26" s="42"/>
      <c r="P26" s="49"/>
    </row>
    <row r="27" spans="1:18" ht="43.5" customHeight="1" x14ac:dyDescent="0.15">
      <c r="A27" s="47" t="s">
        <v>148</v>
      </c>
      <c r="B27" s="188">
        <v>12046.3</v>
      </c>
      <c r="C27" s="177"/>
      <c r="D27" s="177"/>
      <c r="E27" s="177"/>
      <c r="F27" s="177">
        <v>823.5</v>
      </c>
      <c r="G27" s="177"/>
      <c r="H27" s="177"/>
      <c r="I27" s="177">
        <v>11222.8</v>
      </c>
      <c r="J27" s="177"/>
      <c r="K27" s="177"/>
      <c r="L27" s="43"/>
      <c r="M27" s="44"/>
      <c r="N27" s="44"/>
      <c r="P27" s="82"/>
      <c r="R27" s="6"/>
    </row>
    <row r="28" spans="1:18" ht="43.5" customHeight="1" x14ac:dyDescent="0.15">
      <c r="A28" s="72" t="s">
        <v>149</v>
      </c>
      <c r="B28" s="186">
        <v>11495.7</v>
      </c>
      <c r="C28" s="185"/>
      <c r="D28" s="185"/>
      <c r="E28" s="185"/>
      <c r="F28" s="185">
        <v>820.4</v>
      </c>
      <c r="G28" s="185"/>
      <c r="H28" s="185"/>
      <c r="I28" s="185">
        <v>10675.3</v>
      </c>
      <c r="J28" s="185"/>
      <c r="K28" s="185"/>
      <c r="L28" s="43"/>
      <c r="M28" s="44"/>
      <c r="N28" s="44"/>
    </row>
    <row r="29" spans="1:18" ht="43.5" customHeight="1" x14ac:dyDescent="0.15">
      <c r="A29" s="72" t="s">
        <v>150</v>
      </c>
      <c r="B29" s="186">
        <v>10593.2</v>
      </c>
      <c r="C29" s="185"/>
      <c r="D29" s="185"/>
      <c r="E29" s="185"/>
      <c r="F29" s="185">
        <v>817</v>
      </c>
      <c r="G29" s="185"/>
      <c r="H29" s="185"/>
      <c r="I29" s="185">
        <v>9776.2000000000007</v>
      </c>
      <c r="J29" s="185"/>
      <c r="K29" s="185"/>
      <c r="L29" s="43"/>
      <c r="M29" s="44"/>
      <c r="N29" s="44"/>
      <c r="P29" s="82"/>
    </row>
    <row r="30" spans="1:18" ht="43.5" customHeight="1" x14ac:dyDescent="0.15">
      <c r="A30" s="48" t="s">
        <v>151</v>
      </c>
      <c r="B30" s="186">
        <v>10124.699999999999</v>
      </c>
      <c r="C30" s="185"/>
      <c r="D30" s="185"/>
      <c r="E30" s="185"/>
      <c r="F30" s="185">
        <v>812.8</v>
      </c>
      <c r="G30" s="185"/>
      <c r="H30" s="185"/>
      <c r="I30" s="185">
        <v>9311.9</v>
      </c>
      <c r="J30" s="185"/>
      <c r="K30" s="185"/>
      <c r="L30" s="43"/>
      <c r="M30" s="44"/>
      <c r="N30" s="44"/>
    </row>
    <row r="31" spans="1:18" ht="43.5" customHeight="1" x14ac:dyDescent="0.15">
      <c r="A31" s="46" t="s">
        <v>152</v>
      </c>
      <c r="B31" s="187">
        <f>F31+I31</f>
        <v>10092.6</v>
      </c>
      <c r="C31" s="178"/>
      <c r="D31" s="178"/>
      <c r="E31" s="178"/>
      <c r="F31" s="178">
        <v>792.5</v>
      </c>
      <c r="G31" s="178"/>
      <c r="H31" s="178"/>
      <c r="I31" s="178">
        <v>9300.1</v>
      </c>
      <c r="J31" s="178"/>
      <c r="K31" s="178"/>
      <c r="L31" s="43"/>
      <c r="M31" s="44"/>
      <c r="N31" s="44"/>
    </row>
    <row r="32" spans="1:18" ht="13.5" customHeight="1" x14ac:dyDescent="0.15">
      <c r="A32" s="39" t="s">
        <v>70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x14ac:dyDescent="0.1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 x14ac:dyDescent="0.1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</sheetData>
  <mergeCells count="79">
    <mergeCell ref="I14:I15"/>
    <mergeCell ref="F27:H27"/>
    <mergeCell ref="B27:E27"/>
    <mergeCell ref="I31:K31"/>
    <mergeCell ref="N14:N15"/>
    <mergeCell ref="J14:K15"/>
    <mergeCell ref="L14:L15"/>
    <mergeCell ref="M14:M15"/>
    <mergeCell ref="I30:K30"/>
    <mergeCell ref="L16:M16"/>
    <mergeCell ref="F30:H30"/>
    <mergeCell ref="B30:E30"/>
    <mergeCell ref="D14:E15"/>
    <mergeCell ref="F14:G15"/>
    <mergeCell ref="H14:H15"/>
    <mergeCell ref="F12:G13"/>
    <mergeCell ref="H12:H13"/>
    <mergeCell ref="D12:E13"/>
    <mergeCell ref="I27:K27"/>
    <mergeCell ref="F31:H31"/>
    <mergeCell ref="I26:K26"/>
    <mergeCell ref="F25:K25"/>
    <mergeCell ref="B25:E26"/>
    <mergeCell ref="F26:H26"/>
    <mergeCell ref="I29:K29"/>
    <mergeCell ref="F29:H29"/>
    <mergeCell ref="B29:E29"/>
    <mergeCell ref="B28:E28"/>
    <mergeCell ref="F28:H28"/>
    <mergeCell ref="I28:K28"/>
    <mergeCell ref="B31:E31"/>
    <mergeCell ref="A8:A9"/>
    <mergeCell ref="B8:C9"/>
    <mergeCell ref="D8:E9"/>
    <mergeCell ref="I8:I9"/>
    <mergeCell ref="D10:E11"/>
    <mergeCell ref="F10:G11"/>
    <mergeCell ref="H10:H11"/>
    <mergeCell ref="B12:C13"/>
    <mergeCell ref="B10:C11"/>
    <mergeCell ref="A10:A11"/>
    <mergeCell ref="A25:A26"/>
    <mergeCell ref="A12:A13"/>
    <mergeCell ref="A14:A15"/>
    <mergeCell ref="B14:C15"/>
    <mergeCell ref="A4:A5"/>
    <mergeCell ref="B4:C5"/>
    <mergeCell ref="B6:C7"/>
    <mergeCell ref="D4:H4"/>
    <mergeCell ref="D5:E5"/>
    <mergeCell ref="F5:G5"/>
    <mergeCell ref="F6:G7"/>
    <mergeCell ref="H6:H7"/>
    <mergeCell ref="D6:E7"/>
    <mergeCell ref="A6:A7"/>
    <mergeCell ref="N4:N5"/>
    <mergeCell ref="I4:M4"/>
    <mergeCell ref="J5:K5"/>
    <mergeCell ref="L12:L13"/>
    <mergeCell ref="J12:K13"/>
    <mergeCell ref="M12:M13"/>
    <mergeCell ref="N12:N13"/>
    <mergeCell ref="I12:I13"/>
    <mergeCell ref="N6:N7"/>
    <mergeCell ref="N8:N9"/>
    <mergeCell ref="J6:K7"/>
    <mergeCell ref="I6:I7"/>
    <mergeCell ref="M6:M7"/>
    <mergeCell ref="J8:K9"/>
    <mergeCell ref="L8:L9"/>
    <mergeCell ref="M8:M9"/>
    <mergeCell ref="L6:L7"/>
    <mergeCell ref="F8:G9"/>
    <mergeCell ref="H8:H9"/>
    <mergeCell ref="N10:N11"/>
    <mergeCell ref="I10:I11"/>
    <mergeCell ref="J10:K11"/>
    <mergeCell ref="L10:L11"/>
    <mergeCell ref="M10:M11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69、70</vt:lpstr>
      <vt:lpstr>71、72</vt:lpstr>
      <vt:lpstr>73</vt:lpstr>
      <vt:lpstr>74</vt:lpstr>
      <vt:lpstr>75</vt:lpstr>
      <vt:lpstr>76,77</vt:lpstr>
      <vt:lpstr>'69、70'!Print_Area</vt:lpstr>
      <vt:lpstr>'71、72'!Print_Area</vt:lpstr>
      <vt:lpstr>'73'!Print_Area</vt:lpstr>
      <vt:lpstr>'74'!Print_Area</vt:lpstr>
      <vt:lpstr>'75'!Print_Area</vt:lpstr>
      <vt:lpstr>'76,77'!Print_Area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2024-02-22T05:15:40Z</cp:lastPrinted>
  <dcterms:created xsi:type="dcterms:W3CDTF">2005-05-11T04:21:29Z</dcterms:created>
  <dcterms:modified xsi:type="dcterms:W3CDTF">2026-02-12T01:18:43Z</dcterms:modified>
</cp:coreProperties>
</file>