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EBAD6812-3C8F-4130-BC1A-A3A56952BB3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41、42" sheetId="24" r:id="rId1"/>
    <sheet name="43" sheetId="6" r:id="rId2"/>
    <sheet name="44" sheetId="16" r:id="rId3"/>
    <sheet name="45" sheetId="8" r:id="rId4"/>
    <sheet name="46、47" sheetId="25" r:id="rId5"/>
    <sheet name="48、49" sheetId="11" r:id="rId6"/>
  </sheets>
  <definedNames>
    <definedName name="_xlnm.Print_Area" localSheetId="0">'41、42'!$A$1:$Q$36</definedName>
    <definedName name="_xlnm.Print_Area" localSheetId="1">'43'!$A$1:$M$45</definedName>
    <definedName name="_xlnm.Print_Area" localSheetId="2">'44'!$A$1:$K$51</definedName>
    <definedName name="_xlnm.Print_Area" localSheetId="3">'45'!$A$1:$I$49</definedName>
    <definedName name="_xlnm.Print_Area" localSheetId="4">'46、47'!$A$1:$I$44</definedName>
    <definedName name="_xlnm.Print_Area" localSheetId="5">'48、49'!$A$1:$O$33</definedName>
  </definedNames>
  <calcPr calcId="191029"/>
</workbook>
</file>

<file path=xl/calcChain.xml><?xml version="1.0" encoding="utf-8"?>
<calcChain xmlns="http://schemas.openxmlformats.org/spreadsheetml/2006/main">
  <c r="M10" i="11" l="1"/>
  <c r="H10" i="25"/>
  <c r="D40" i="8" l="1"/>
  <c r="D36" i="8"/>
  <c r="D38" i="8"/>
  <c r="D42" i="8"/>
  <c r="D44" i="8"/>
  <c r="D46" i="8"/>
  <c r="D34" i="8"/>
  <c r="D11" i="8"/>
  <c r="D13" i="8"/>
  <c r="D15" i="8"/>
  <c r="D17" i="8"/>
  <c r="D19" i="8"/>
  <c r="D21" i="8"/>
  <c r="D23" i="8"/>
  <c r="D25" i="8"/>
  <c r="D27" i="8"/>
  <c r="D29" i="8"/>
  <c r="D31" i="8"/>
  <c r="D9" i="8"/>
  <c r="B21" i="8"/>
  <c r="B17" i="8" s="1"/>
  <c r="F21" i="8" l="1"/>
  <c r="F17" i="8" s="1"/>
  <c r="F9" i="8"/>
  <c r="B40" i="8"/>
  <c r="B34" i="8" s="1"/>
  <c r="B9" i="8"/>
  <c r="H24" i="16"/>
  <c r="H16" i="16"/>
  <c r="H8" i="16"/>
  <c r="B6" i="8" l="1"/>
  <c r="H6" i="16"/>
  <c r="J48" i="16" s="1"/>
  <c r="B9" i="24"/>
  <c r="C9" i="24"/>
  <c r="J26" i="24"/>
  <c r="E26" i="24"/>
  <c r="G26" i="24"/>
  <c r="C26" i="24"/>
  <c r="D13" i="24"/>
  <c r="C13" i="24"/>
  <c r="B13" i="24"/>
  <c r="M9" i="11"/>
  <c r="M8" i="11"/>
  <c r="M7" i="11"/>
  <c r="M6" i="11"/>
  <c r="F40" i="8"/>
  <c r="F34" i="8" s="1"/>
  <c r="F6" i="8" s="1"/>
  <c r="J10" i="16" l="1"/>
  <c r="J14" i="16"/>
  <c r="J16" i="16"/>
  <c r="J26" i="16"/>
  <c r="J28" i="16"/>
  <c r="J30" i="16"/>
  <c r="J32" i="16"/>
  <c r="J34" i="16"/>
  <c r="J20" i="16"/>
  <c r="J36" i="16"/>
  <c r="J8" i="16"/>
  <c r="J38" i="16"/>
  <c r="J40" i="16"/>
  <c r="J12" i="16"/>
  <c r="J42" i="16"/>
  <c r="J44" i="16"/>
  <c r="J22" i="16"/>
  <c r="J46" i="16"/>
  <c r="J24" i="16"/>
  <c r="H9" i="8"/>
  <c r="H31" i="8"/>
  <c r="H15" i="8"/>
  <c r="H46" i="8"/>
  <c r="H29" i="8" l="1"/>
  <c r="H25" i="8"/>
  <c r="H34" i="8"/>
  <c r="H19" i="8"/>
  <c r="H27" i="8"/>
  <c r="H36" i="8"/>
  <c r="H44" i="8"/>
  <c r="H40" i="8"/>
  <c r="H17" i="8"/>
  <c r="H23" i="8"/>
  <c r="H13" i="8"/>
  <c r="H21" i="8"/>
  <c r="H11" i="8"/>
  <c r="H42" i="8"/>
  <c r="H38" i="8"/>
</calcChain>
</file>

<file path=xl/sharedStrings.xml><?xml version="1.0" encoding="utf-8"?>
<sst xmlns="http://schemas.openxmlformats.org/spreadsheetml/2006/main" count="264" uniqueCount="193">
  <si>
    <t>区分</t>
    <rPh sb="0" eb="2">
      <t>クブン</t>
    </rPh>
    <phoneticPr fontId="4"/>
  </si>
  <si>
    <t>従業者数</t>
    <rPh sb="0" eb="3">
      <t>ジュウギョウシャ</t>
    </rPh>
    <rPh sb="3" eb="4">
      <t>スウ</t>
    </rPh>
    <phoneticPr fontId="4"/>
  </si>
  <si>
    <t>年間販売額</t>
    <rPh sb="0" eb="2">
      <t>ネンカン</t>
    </rPh>
    <rPh sb="2" eb="4">
      <t>ハンバイ</t>
    </rPh>
    <rPh sb="4" eb="5">
      <t>ガク</t>
    </rPh>
    <phoneticPr fontId="4"/>
  </si>
  <si>
    <t>実数</t>
    <rPh sb="0" eb="2">
      <t>ジッスウ</t>
    </rPh>
    <phoneticPr fontId="4"/>
  </si>
  <si>
    <t>構成比</t>
    <rPh sb="0" eb="3">
      <t>コウセイヒ</t>
    </rPh>
    <phoneticPr fontId="4"/>
  </si>
  <si>
    <t>第６章　商業･物価・所得・労働</t>
    <rPh sb="0" eb="1">
      <t>ダイ</t>
    </rPh>
    <rPh sb="2" eb="3">
      <t>ショウ</t>
    </rPh>
    <rPh sb="4" eb="6">
      <t>ショウギョウ</t>
    </rPh>
    <rPh sb="7" eb="9">
      <t>ブッカ</t>
    </rPh>
    <rPh sb="10" eb="12">
      <t>ショトク</t>
    </rPh>
    <rPh sb="13" eb="15">
      <t>ロウドウ</t>
    </rPh>
    <phoneticPr fontId="4"/>
  </si>
  <si>
    <t>年月</t>
    <rPh sb="0" eb="2">
      <t>ネンゲツ</t>
    </rPh>
    <phoneticPr fontId="4"/>
  </si>
  <si>
    <t>総合</t>
    <rPh sb="0" eb="2">
      <t>ソウゴウ</t>
    </rPh>
    <phoneticPr fontId="4"/>
  </si>
  <si>
    <t>食料</t>
    <rPh sb="0" eb="2">
      <t>ショクリョウ</t>
    </rPh>
    <phoneticPr fontId="4"/>
  </si>
  <si>
    <t>住居</t>
    <rPh sb="0" eb="2">
      <t>ジュウキョ</t>
    </rPh>
    <phoneticPr fontId="4"/>
  </si>
  <si>
    <t>光熱・水道</t>
    <rPh sb="0" eb="2">
      <t>コウネツ</t>
    </rPh>
    <rPh sb="3" eb="5">
      <t>スイドウ</t>
    </rPh>
    <phoneticPr fontId="4"/>
  </si>
  <si>
    <t>教育</t>
    <rPh sb="0" eb="2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</si>
  <si>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</si>
  <si>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1">
      <t>ショ</t>
    </rPh>
    <rPh sb="1" eb="3">
      <t>ザッピ</t>
    </rPh>
    <phoneticPr fontId="4"/>
  </si>
  <si>
    <t>全　　　国</t>
    <rPh sb="0" eb="1">
      <t>ゼン</t>
    </rPh>
    <rPh sb="4" eb="5">
      <t>コク</t>
    </rPh>
    <phoneticPr fontId="4"/>
  </si>
  <si>
    <t>資料：山口県統計年鑑</t>
    <rPh sb="0" eb="2">
      <t>シリョウ</t>
    </rPh>
    <rPh sb="3" eb="6">
      <t>ヤマグチケン</t>
    </rPh>
    <rPh sb="6" eb="8">
      <t>トウケイ</t>
    </rPh>
    <rPh sb="8" eb="10">
      <t>ネンカン</t>
    </rPh>
    <phoneticPr fontId="4"/>
  </si>
  <si>
    <t>（単位：百万円、％）</t>
    <rPh sb="1" eb="3">
      <t>タンイ</t>
    </rPh>
    <rPh sb="4" eb="5">
      <t>ヒャク</t>
    </rPh>
    <rPh sb="5" eb="7">
      <t>マンエン</t>
    </rPh>
    <phoneticPr fontId="4"/>
  </si>
  <si>
    <t>産業</t>
    <rPh sb="0" eb="2">
      <t>サンギョウ</t>
    </rPh>
    <phoneticPr fontId="4"/>
  </si>
  <si>
    <t>市民所得</t>
    <rPh sb="0" eb="2">
      <t>シミン</t>
    </rPh>
    <rPh sb="2" eb="4">
      <t>ショトク</t>
    </rPh>
    <phoneticPr fontId="4"/>
  </si>
  <si>
    <t>雇用者所得</t>
    <rPh sb="0" eb="3">
      <t>コヨウシャ</t>
    </rPh>
    <rPh sb="3" eb="5">
      <t>ショトク</t>
    </rPh>
    <phoneticPr fontId="4"/>
  </si>
  <si>
    <t xml:space="preserve">       雇主の現実社会負担</t>
    <rPh sb="7" eb="9">
      <t>ヤトイヌシ</t>
    </rPh>
    <rPh sb="10" eb="12">
      <t>ゲンジツ</t>
    </rPh>
    <rPh sb="12" eb="14">
      <t>シャカイ</t>
    </rPh>
    <rPh sb="14" eb="16">
      <t>フタン</t>
    </rPh>
    <phoneticPr fontId="4"/>
  </si>
  <si>
    <t xml:space="preserve">       雇主の帰属社会負担</t>
    <rPh sb="7" eb="9">
      <t>ヤトイヌシ</t>
    </rPh>
    <rPh sb="10" eb="12">
      <t>キゾク</t>
    </rPh>
    <rPh sb="12" eb="14">
      <t>シャカイ</t>
    </rPh>
    <rPh sb="14" eb="16">
      <t>フタン</t>
    </rPh>
    <phoneticPr fontId="4"/>
  </si>
  <si>
    <t>財産所得</t>
    <rPh sb="0" eb="2">
      <t>ザイサン</t>
    </rPh>
    <rPh sb="2" eb="4">
      <t>ショトク</t>
    </rPh>
    <phoneticPr fontId="4"/>
  </si>
  <si>
    <t xml:space="preserve"> 一般政府</t>
    <rPh sb="1" eb="3">
      <t>イッパン</t>
    </rPh>
    <rPh sb="3" eb="5">
      <t>セイフ</t>
    </rPh>
    <phoneticPr fontId="4"/>
  </si>
  <si>
    <t xml:space="preserve"> 家               計</t>
    <rPh sb="1" eb="2">
      <t>イエ</t>
    </rPh>
    <rPh sb="17" eb="18">
      <t>ケイ</t>
    </rPh>
    <phoneticPr fontId="4"/>
  </si>
  <si>
    <t xml:space="preserve"> 利        子</t>
    <rPh sb="1" eb="2">
      <t>リ</t>
    </rPh>
    <rPh sb="10" eb="11">
      <t>コ</t>
    </rPh>
    <phoneticPr fontId="4"/>
  </si>
  <si>
    <t xml:space="preserve"> 配        当</t>
    <rPh sb="1" eb="2">
      <t>クバ</t>
    </rPh>
    <rPh sb="10" eb="11">
      <t>トウ</t>
    </rPh>
    <phoneticPr fontId="4"/>
  </si>
  <si>
    <t xml:space="preserve">  　  賃   貸   料</t>
    <rPh sb="5" eb="6">
      <t>チン</t>
    </rPh>
    <rPh sb="9" eb="10">
      <t>カシ</t>
    </rPh>
    <rPh sb="13" eb="14">
      <t>リョウ</t>
    </rPh>
    <phoneticPr fontId="4"/>
  </si>
  <si>
    <t xml:space="preserve">  対家計民間
  非営利団体</t>
    <rPh sb="2" eb="3">
      <t>タイ</t>
    </rPh>
    <rPh sb="3" eb="5">
      <t>カケイ</t>
    </rPh>
    <rPh sb="5" eb="7">
      <t>ミンカン</t>
    </rPh>
    <rPh sb="10" eb="11">
      <t>ヒ</t>
    </rPh>
    <rPh sb="11" eb="13">
      <t>エイリ</t>
    </rPh>
    <rPh sb="13" eb="15">
      <t>ダンタイ</t>
    </rPh>
    <phoneticPr fontId="4"/>
  </si>
  <si>
    <t>企業所得</t>
    <rPh sb="0" eb="2">
      <t>キギョウ</t>
    </rPh>
    <rPh sb="2" eb="4">
      <t>ショトク</t>
    </rPh>
    <phoneticPr fontId="4"/>
  </si>
  <si>
    <t xml:space="preserve">    民間法人企業</t>
    <rPh sb="4" eb="6">
      <t>ミンカン</t>
    </rPh>
    <rPh sb="6" eb="8">
      <t>ホウジン</t>
    </rPh>
    <rPh sb="8" eb="10">
      <t>キギョウ</t>
    </rPh>
    <phoneticPr fontId="4"/>
  </si>
  <si>
    <t xml:space="preserve"> 公的企業</t>
    <rPh sb="1" eb="3">
      <t>コウテキ</t>
    </rPh>
    <rPh sb="3" eb="5">
      <t>キギョウ</t>
    </rPh>
    <phoneticPr fontId="4"/>
  </si>
  <si>
    <t xml:space="preserve"> 個人企業</t>
    <rPh sb="1" eb="3">
      <t>コジン</t>
    </rPh>
    <rPh sb="3" eb="5">
      <t>キギョウ</t>
    </rPh>
    <phoneticPr fontId="4"/>
  </si>
  <si>
    <t xml:space="preserve">       農林水産業</t>
    <rPh sb="7" eb="9">
      <t>ノウリン</t>
    </rPh>
    <rPh sb="9" eb="12">
      <t>スイサンギョウ</t>
    </rPh>
    <phoneticPr fontId="4"/>
  </si>
  <si>
    <t xml:space="preserve">        その他の産業</t>
    <rPh sb="10" eb="11">
      <t>タ</t>
    </rPh>
    <rPh sb="12" eb="14">
      <t>サンギョウ</t>
    </rPh>
    <phoneticPr fontId="4"/>
  </si>
  <si>
    <t xml:space="preserve">      持    ち    家</t>
    <rPh sb="6" eb="7">
      <t>モ</t>
    </rPh>
    <rPh sb="16" eb="17">
      <t>イエ</t>
    </rPh>
    <phoneticPr fontId="4"/>
  </si>
  <si>
    <t>年度</t>
    <rPh sb="0" eb="2">
      <t>ネンド</t>
    </rPh>
    <phoneticPr fontId="4"/>
  </si>
  <si>
    <t>求職</t>
    <rPh sb="0" eb="2">
      <t>キュウショク</t>
    </rPh>
    <phoneticPr fontId="4"/>
  </si>
  <si>
    <t>求人</t>
    <rPh sb="0" eb="2">
      <t>キュウジン</t>
    </rPh>
    <phoneticPr fontId="4"/>
  </si>
  <si>
    <t>就職</t>
    <rPh sb="0" eb="2">
      <t>シュウショク</t>
    </rPh>
    <phoneticPr fontId="4"/>
  </si>
  <si>
    <t>就職率
Ｂ/Ａ×100</t>
    <rPh sb="0" eb="2">
      <t>シュウショク</t>
    </rPh>
    <rPh sb="2" eb="3">
      <t>リツ</t>
    </rPh>
    <phoneticPr fontId="4"/>
  </si>
  <si>
    <t>新規
求人数</t>
    <rPh sb="0" eb="2">
      <t>シンキ</t>
    </rPh>
    <rPh sb="3" eb="6">
      <t>キュウジンスウ</t>
    </rPh>
    <phoneticPr fontId="4"/>
  </si>
  <si>
    <t>有効
求人数</t>
    <rPh sb="0" eb="2">
      <t>ユウコウ</t>
    </rPh>
    <rPh sb="3" eb="6">
      <t>キュウジンスウ</t>
    </rPh>
    <phoneticPr fontId="4"/>
  </si>
  <si>
    <t>就職件数
Ｂ</t>
    <rPh sb="0" eb="2">
      <t>シュウショク</t>
    </rPh>
    <rPh sb="2" eb="4">
      <t>ケンスウ</t>
    </rPh>
    <phoneticPr fontId="4"/>
  </si>
  <si>
    <t>山口県</t>
    <rPh sb="0" eb="3">
      <t>ヤマグチケン</t>
    </rPh>
    <phoneticPr fontId="4"/>
  </si>
  <si>
    <t>全国</t>
    <rPh sb="0" eb="2">
      <t>ゼンコク</t>
    </rPh>
    <phoneticPr fontId="4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</si>
  <si>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4"/>
  </si>
  <si>
    <t>内55歳以上</t>
    <rPh sb="0" eb="1">
      <t>ウチ</t>
    </rPh>
    <rPh sb="3" eb="4">
      <t>サイ</t>
    </rPh>
    <rPh sb="4" eb="6">
      <t>イジョウ</t>
    </rPh>
    <phoneticPr fontId="4"/>
  </si>
  <si>
    <t>不況対策特別融資</t>
    <rPh sb="0" eb="2">
      <t>フキョウ</t>
    </rPh>
    <rPh sb="2" eb="4">
      <t>タイサク</t>
    </rPh>
    <rPh sb="4" eb="6">
      <t>トクベツ</t>
    </rPh>
    <rPh sb="6" eb="8">
      <t>ユウシ</t>
    </rPh>
    <phoneticPr fontId="4"/>
  </si>
  <si>
    <t>商工中金融資</t>
    <rPh sb="0" eb="2">
      <t>ショウコウ</t>
    </rPh>
    <rPh sb="2" eb="4">
      <t>チュウキン</t>
    </rPh>
    <rPh sb="4" eb="6">
      <t>ユウシ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</si>
  <si>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</si>
  <si>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</si>
  <si>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家具・
家事用品</t>
    <rPh sb="0" eb="2">
      <t>カグ</t>
    </rPh>
    <rPh sb="4" eb="6">
      <t>カジ</t>
    </rPh>
    <rPh sb="6" eb="8">
      <t>ヨウヒン</t>
    </rPh>
    <phoneticPr fontId="4"/>
  </si>
  <si>
    <t>被服及び
履物</t>
    <rPh sb="0" eb="2">
      <t>ヒフク</t>
    </rPh>
    <rPh sb="2" eb="3">
      <t>オヨ</t>
    </rPh>
    <rPh sb="5" eb="7">
      <t>ハキモノ</t>
    </rPh>
    <phoneticPr fontId="4"/>
  </si>
  <si>
    <t>Ａ</t>
    <phoneticPr fontId="4"/>
  </si>
  <si>
    <t>Ｂ</t>
    <phoneticPr fontId="4"/>
  </si>
  <si>
    <t>山口県（山口市）</t>
    <rPh sb="0" eb="3">
      <t>ヤマグチケン</t>
    </rPh>
    <rPh sb="4" eb="6">
      <t>ヤマグチ</t>
    </rPh>
    <rPh sb="6" eb="7">
      <t>シ</t>
    </rPh>
    <phoneticPr fontId="4"/>
  </si>
  <si>
    <t>交通・通信</t>
    <rPh sb="0" eb="2">
      <t>コウツウ</t>
    </rPh>
    <rPh sb="3" eb="5">
      <t>ツウシン</t>
    </rPh>
    <phoneticPr fontId="4"/>
  </si>
  <si>
    <t>資料：県統計分析課「市町民経済計算」</t>
    <rPh sb="0" eb="2">
      <t>シリョウ</t>
    </rPh>
    <rPh sb="3" eb="4">
      <t>ケン</t>
    </rPh>
    <rPh sb="4" eb="6">
      <t>トウケイ</t>
    </rPh>
    <rPh sb="6" eb="8">
      <t>ブンセキ</t>
    </rPh>
    <rPh sb="8" eb="9">
      <t>カ</t>
    </rPh>
    <rPh sb="10" eb="12">
      <t>シチョウ</t>
    </rPh>
    <rPh sb="12" eb="13">
      <t>ミン</t>
    </rPh>
    <rPh sb="13" eb="15">
      <t>ケイザイ</t>
    </rPh>
    <rPh sb="15" eb="17">
      <t>ケイサン</t>
    </rPh>
    <phoneticPr fontId="4"/>
  </si>
  <si>
    <t>資料：下松公共職業安定所</t>
    <rPh sb="0" eb="2">
      <t>シリョウ</t>
    </rPh>
    <rPh sb="3" eb="5">
      <t>クダマツ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4"/>
  </si>
  <si>
    <t>新規求職申込者数</t>
    <rPh sb="0" eb="2">
      <t>シンキ</t>
    </rPh>
    <rPh sb="2" eb="4">
      <t>キュウショク</t>
    </rPh>
    <rPh sb="4" eb="6">
      <t>モウシコミ</t>
    </rPh>
    <rPh sb="6" eb="7">
      <t>シャ</t>
    </rPh>
    <rPh sb="7" eb="8">
      <t>スウ</t>
    </rPh>
    <phoneticPr fontId="4"/>
  </si>
  <si>
    <t xml:space="preserve">   賃金・俸給</t>
    <rPh sb="3" eb="4">
      <t>チン</t>
    </rPh>
    <rPh sb="4" eb="5">
      <t>キン</t>
    </rPh>
    <rPh sb="6" eb="8">
      <t>ホウキュウ</t>
    </rPh>
    <phoneticPr fontId="4"/>
  </si>
  <si>
    <t>（単位：件、千円）</t>
    <rPh sb="1" eb="3">
      <t>タンイ</t>
    </rPh>
    <rPh sb="4" eb="5">
      <t>ケン</t>
    </rPh>
    <rPh sb="6" eb="7">
      <t>セン</t>
    </rPh>
    <rPh sb="7" eb="8">
      <t>エン</t>
    </rPh>
    <phoneticPr fontId="4"/>
  </si>
  <si>
    <t xml:space="preserve"> 総                        数</t>
    <rPh sb="1" eb="2">
      <t>フサ</t>
    </rPh>
    <rPh sb="26" eb="27">
      <t>カズ</t>
    </rPh>
    <phoneticPr fontId="4"/>
  </si>
  <si>
    <t>資料：県統計分析課「市町民経済計算」</t>
  </si>
  <si>
    <t>区分</t>
    <rPh sb="0" eb="1">
      <t>ク</t>
    </rPh>
    <rPh sb="1" eb="2">
      <t>ブン</t>
    </rPh>
    <phoneticPr fontId="4"/>
  </si>
  <si>
    <t>（注）「×」は秘密保持のため発表を差し控えたもの。</t>
    <rPh sb="1" eb="2">
      <t>チュウ</t>
    </rPh>
    <rPh sb="7" eb="9">
      <t>ヒミツ</t>
    </rPh>
    <rPh sb="9" eb="11">
      <t>ホジ</t>
    </rPh>
    <rPh sb="14" eb="16">
      <t>ハッピョウ</t>
    </rPh>
    <rPh sb="17" eb="18">
      <t>サ</t>
    </rPh>
    <rPh sb="19" eb="20">
      <t>ヒカ</t>
    </rPh>
    <phoneticPr fontId="4"/>
  </si>
  <si>
    <t>小口融資</t>
    <rPh sb="0" eb="2">
      <t>コグチ</t>
    </rPh>
    <rPh sb="2" eb="4">
      <t>ユウシ</t>
    </rPh>
    <phoneticPr fontId="4"/>
  </si>
  <si>
    <t>（単位：件、人、％）</t>
    <rPh sb="1" eb="3">
      <t>タンイ</t>
    </rPh>
    <rPh sb="4" eb="5">
      <t>ケン</t>
    </rPh>
    <rPh sb="6" eb="7">
      <t>ニン</t>
    </rPh>
    <phoneticPr fontId="4"/>
  </si>
  <si>
    <t>紹介件数</t>
    <rPh sb="0" eb="2">
      <t>ショウカイ</t>
    </rPh>
    <rPh sb="2" eb="3">
      <t>ケン</t>
    </rPh>
    <rPh sb="3" eb="4">
      <t>スウ</t>
    </rPh>
    <phoneticPr fontId="4"/>
  </si>
  <si>
    <t>新規求職
申込件数
Ａ</t>
    <rPh sb="0" eb="2">
      <t>シンキ</t>
    </rPh>
    <rPh sb="2" eb="4">
      <t>キュウショク</t>
    </rPh>
    <rPh sb="5" eb="7">
      <t>モウシコミ</t>
    </rPh>
    <rPh sb="7" eb="8">
      <t>ケン</t>
    </rPh>
    <rPh sb="8" eb="9">
      <t>スウ</t>
    </rPh>
    <phoneticPr fontId="4"/>
  </si>
  <si>
    <t>就職件数</t>
    <rPh sb="0" eb="2">
      <t>シュウショク</t>
    </rPh>
    <rPh sb="2" eb="3">
      <t>ケン</t>
    </rPh>
    <rPh sb="3" eb="4">
      <t>スウ</t>
    </rPh>
    <phoneticPr fontId="4"/>
  </si>
  <si>
    <t>有効　　　　　求職者数</t>
    <rPh sb="0" eb="1">
      <t>ユウ</t>
    </rPh>
    <rPh sb="1" eb="2">
      <t>コウ</t>
    </rPh>
    <rPh sb="7" eb="9">
      <t>キュウショク</t>
    </rPh>
    <rPh sb="9" eb="10">
      <t>モノ</t>
    </rPh>
    <rPh sb="10" eb="11">
      <t>スウ</t>
    </rPh>
    <phoneticPr fontId="4"/>
  </si>
  <si>
    <t>事業所数</t>
    <rPh sb="0" eb="3">
      <t>ジギョウショ</t>
    </rPh>
    <rPh sb="3" eb="4">
      <t>スウ</t>
    </rPh>
    <phoneticPr fontId="4"/>
  </si>
  <si>
    <t>27年度</t>
  </si>
  <si>
    <t>×</t>
  </si>
  <si>
    <t>28年度</t>
  </si>
  <si>
    <t>　　　  その他の投資所得</t>
    <rPh sb="7" eb="8">
      <t>タ</t>
    </rPh>
    <rPh sb="9" eb="11">
      <t>トウシ</t>
    </rPh>
    <rPh sb="11" eb="13">
      <t>ショトク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</si>
  <si>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</si>
  <si>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公務</t>
    <rPh sb="0" eb="2">
      <t>コウム</t>
    </rPh>
    <phoneticPr fontId="4"/>
  </si>
  <si>
    <t xml:space="preserve">      電気 ･ ガス ･ 水道業
廃  棄  物  処  理  業</t>
    <rPh sb="6" eb="7">
      <t>デン</t>
    </rPh>
    <rPh sb="7" eb="8">
      <t>キ</t>
    </rPh>
    <rPh sb="16" eb="19">
      <t>スイドウギョウ</t>
    </rPh>
    <rPh sb="20" eb="21">
      <t>ハイ</t>
    </rPh>
    <rPh sb="23" eb="24">
      <t>キ</t>
    </rPh>
    <rPh sb="26" eb="27">
      <t>モノ</t>
    </rPh>
    <rPh sb="29" eb="30">
      <t>トコロ</t>
    </rPh>
    <rPh sb="32" eb="33">
      <t>リ</t>
    </rPh>
    <rPh sb="35" eb="36">
      <t>ギョウ</t>
    </rPh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</si>
  <si>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</si>
  <si>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</si>
  <si>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</si>
  <si>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水産業</t>
    <rPh sb="0" eb="3">
      <t>スイサンギョウ</t>
    </rPh>
    <phoneticPr fontId="4"/>
  </si>
  <si>
    <t>第2次産業</t>
    <rPh sb="0" eb="1">
      <t>ダイ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</si>
  <si>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</si>
  <si>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</si>
  <si>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</si>
  <si>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第3次産業</t>
    <rPh sb="0" eb="1">
      <t>ダイ</t>
    </rPh>
    <phoneticPr fontId="4"/>
  </si>
  <si>
    <t>卸売・小売業</t>
    <rPh sb="0" eb="2">
      <t>オロシウ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</si>
  <si>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</si>
  <si>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</si>
  <si>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</si>
  <si>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電気・ガス・水道</t>
    <rPh sb="0" eb="2">
      <t>デンキ</t>
    </rPh>
    <rPh sb="6" eb="8">
      <t>スイドウ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</si>
  <si>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</si>
  <si>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宿泊・飲食</t>
    <rPh sb="0" eb="2">
      <t>シュクハク</t>
    </rPh>
    <rPh sb="3" eb="5">
      <t>インショク</t>
    </rPh>
    <phoneticPr fontId="4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</si>
  <si>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4"/>
  </si>
  <si>
    <t>保健医療</t>
    <rPh sb="0" eb="2">
      <t>ホケン</t>
    </rPh>
    <rPh sb="2" eb="4">
      <t>イリョウ</t>
    </rPh>
    <phoneticPr fontId="4"/>
  </si>
  <si>
    <t>専門・科学技術、業務</t>
    <rPh sb="0" eb="2">
      <t>センモン</t>
    </rPh>
    <rPh sb="3" eb="5">
      <t>カガク</t>
    </rPh>
    <rPh sb="5" eb="7">
      <t>ギジュツ</t>
    </rPh>
    <rPh sb="8" eb="10">
      <t>ギョウム</t>
    </rPh>
    <phoneticPr fontId="4"/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</si>
  <si>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</si>
  <si>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</si>
  <si>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</si>
  <si>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</si>
  <si>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</si>
  <si>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</si>
  <si>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</si>
  <si>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</si>
  <si>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</si>
  <si>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4"/>
  </si>
  <si>
    <t>-</t>
  </si>
  <si>
    <t>29年度</t>
  </si>
  <si>
    <t>30年度</t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</si>
  <si>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"/>
  </si>
  <si>
    <t>（単位：店、人、百万円）</t>
    <rPh sb="1" eb="3">
      <t>タンイ</t>
    </rPh>
    <rPh sb="4" eb="5">
      <t>テン</t>
    </rPh>
    <rPh sb="6" eb="7">
      <t>ニン</t>
    </rPh>
    <rPh sb="8" eb="9">
      <t>ヒャク</t>
    </rPh>
    <rPh sb="9" eb="10">
      <t>マン</t>
    </rPh>
    <rPh sb="10" eb="11">
      <t>エン</t>
    </rPh>
    <phoneticPr fontId="4"/>
  </si>
  <si>
    <t>（各年6月1日）</t>
    <rPh sb="1" eb="3">
      <t>カクネン</t>
    </rPh>
    <rPh sb="4" eb="5">
      <t>ツキ</t>
    </rPh>
    <rPh sb="6" eb="7">
      <t>ニチ</t>
    </rPh>
    <phoneticPr fontId="4"/>
  </si>
  <si>
    <t>年次</t>
    <rPh sb="0" eb="2">
      <t>ネンジ</t>
    </rPh>
    <phoneticPr fontId="4"/>
  </si>
  <si>
    <t>総数</t>
    <rPh sb="0" eb="2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</si>
  <si>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</si>
  <si>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</si>
  <si>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従業
者数</t>
    <rPh sb="0" eb="2">
      <t>ジュウギョウ</t>
    </rPh>
    <rPh sb="3" eb="4">
      <t>モノ</t>
    </rPh>
    <rPh sb="4" eb="5">
      <t>スウ</t>
    </rPh>
    <phoneticPr fontId="4"/>
  </si>
  <si>
    <t>年間商品
販売額</t>
    <rPh sb="0" eb="1">
      <t>トシ</t>
    </rPh>
    <rPh sb="1" eb="2">
      <t>カン</t>
    </rPh>
    <rPh sb="2" eb="4">
      <t>ショウヒン</t>
    </rPh>
    <rPh sb="5" eb="7">
      <t>ハンバイ</t>
    </rPh>
    <rPh sb="7" eb="8">
      <t>ガク</t>
    </rPh>
    <phoneticPr fontId="4"/>
  </si>
  <si>
    <t>年間商品
販売額</t>
    <phoneticPr fontId="4"/>
  </si>
  <si>
    <t>24年</t>
  </si>
  <si>
    <t>26年</t>
  </si>
  <si>
    <t>事業
所数</t>
    <rPh sb="0" eb="2">
      <t>ジギョウ</t>
    </rPh>
    <rPh sb="3" eb="4">
      <t>ショ</t>
    </rPh>
    <rPh sb="4" eb="5">
      <t>スウ</t>
    </rPh>
    <phoneticPr fontId="4"/>
  </si>
  <si>
    <t>サ-ビス業</t>
    <rPh sb="4" eb="5">
      <t>ギョウ</t>
    </rPh>
    <phoneticPr fontId="4"/>
  </si>
  <si>
    <t>支援サ-ビス業</t>
    <rPh sb="0" eb="2">
      <t>シエン</t>
    </rPh>
    <rPh sb="6" eb="7">
      <t>ギョウ</t>
    </rPh>
    <phoneticPr fontId="4"/>
  </si>
  <si>
    <t>その他のサ-ビス</t>
    <rPh sb="2" eb="3">
      <t>タ</t>
    </rPh>
    <phoneticPr fontId="4"/>
  </si>
  <si>
    <t>令和元年度</t>
    <rPh sb="0" eb="2">
      <t>レイワ</t>
    </rPh>
    <rPh sb="2" eb="3">
      <t>ガン</t>
    </rPh>
    <phoneticPr fontId="4"/>
  </si>
  <si>
    <t>件数</t>
    <rPh sb="0" eb="2">
      <t>ケンスウ</t>
    </rPh>
    <phoneticPr fontId="4"/>
  </si>
  <si>
    <t>新型コロナウイルス感染症に伴う光市中小企業不況対策特別融資</t>
    <phoneticPr fontId="4"/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</si>
  <si>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4"/>
  </si>
  <si>
    <t>2年度</t>
    <rPh sb="1" eb="2">
      <t>ネン</t>
    </rPh>
    <rPh sb="2" eb="3">
      <t>ド</t>
    </rPh>
    <phoneticPr fontId="4"/>
  </si>
  <si>
    <t>（注）構成比は、四捨五入の関係で内訳と合計が一致しないことがある。</t>
    <rPh sb="19" eb="21">
      <t>ゴウケイ</t>
    </rPh>
    <phoneticPr fontId="4"/>
  </si>
  <si>
    <t>（令和2年＝100）</t>
    <rPh sb="1" eb="3">
      <t>レイワ</t>
    </rPh>
    <rPh sb="4" eb="5">
      <t>ネン</t>
    </rPh>
    <phoneticPr fontId="4"/>
  </si>
  <si>
    <t>2年　　　</t>
    <rPh sb="1" eb="2">
      <t>ネン</t>
    </rPh>
    <phoneticPr fontId="4"/>
  </si>
  <si>
    <t>5月</t>
    <rPh sb="1" eb="2">
      <t>ガツ</t>
    </rPh>
    <phoneticPr fontId="4"/>
  </si>
  <si>
    <t>　総       数</t>
    <phoneticPr fontId="4"/>
  </si>
  <si>
    <t>2年度</t>
    <rPh sb="1" eb="3">
      <t>ネンド</t>
    </rPh>
    <rPh sb="2" eb="3">
      <t>ド</t>
    </rPh>
    <phoneticPr fontId="4"/>
  </si>
  <si>
    <t>４１．商業の状況</t>
    <rPh sb="3" eb="5">
      <t>ショウギョウ</t>
    </rPh>
    <rPh sb="6" eb="8">
      <t>ジョウキョウ</t>
    </rPh>
    <phoneticPr fontId="4"/>
  </si>
  <si>
    <t>3年　　　</t>
    <rPh sb="1" eb="2">
      <t>ネン</t>
    </rPh>
    <phoneticPr fontId="4"/>
  </si>
  <si>
    <t>3年度</t>
    <rPh sb="1" eb="2">
      <t>ネン</t>
    </rPh>
    <rPh sb="2" eb="3">
      <t>ド</t>
    </rPh>
    <phoneticPr fontId="4"/>
  </si>
  <si>
    <t>3年度</t>
    <rPh sb="1" eb="3">
      <t>ネンド</t>
    </rPh>
    <rPh sb="2" eb="3">
      <t>ド</t>
    </rPh>
    <phoneticPr fontId="4"/>
  </si>
  <si>
    <t>4年度</t>
    <rPh sb="1" eb="3">
      <t>ネンド</t>
    </rPh>
    <phoneticPr fontId="4"/>
  </si>
  <si>
    <t>資料：商工振興課</t>
    <rPh sb="0" eb="2">
      <t>シリョウ</t>
    </rPh>
    <rPh sb="3" eb="5">
      <t>ショウコウ</t>
    </rPh>
    <rPh sb="5" eb="8">
      <t>シンコウカ</t>
    </rPh>
    <phoneticPr fontId="4"/>
  </si>
  <si>
    <t>4年　　　</t>
    <rPh sb="1" eb="2">
      <t>ネン</t>
    </rPh>
    <phoneticPr fontId="4"/>
  </si>
  <si>
    <t>平成19年</t>
    <rPh sb="0" eb="2">
      <t>ヘイセイ</t>
    </rPh>
    <phoneticPr fontId="4"/>
  </si>
  <si>
    <t>28年</t>
    <phoneticPr fontId="4"/>
  </si>
  <si>
    <t>令和3年</t>
    <rPh sb="0" eb="2">
      <t>レイワ</t>
    </rPh>
    <rPh sb="3" eb="4">
      <t>ネン</t>
    </rPh>
    <phoneticPr fontId="4"/>
  </si>
  <si>
    <t xml:space="preserve">     四捨五入の関係で内訳と総数が一致しないことがある。</t>
    <rPh sb="17" eb="18">
      <t>スウ</t>
    </rPh>
    <phoneticPr fontId="4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</si>
  <si>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"/>
  </si>
  <si>
    <t>(注)平成24年は2月1日現在の数値</t>
    <rPh sb="1" eb="2">
      <t>チュウ</t>
    </rPh>
    <rPh sb="7" eb="8">
      <t>ネン</t>
    </rPh>
    <rPh sb="13" eb="15">
      <t>ゲンザイ</t>
    </rPh>
    <rPh sb="16" eb="18">
      <t>スウチ</t>
    </rPh>
    <phoneticPr fontId="4"/>
  </si>
  <si>
    <t>　　 平成19年及び26年は商業統計調査の数値（平成26年は7月1日現在の数値）</t>
    <rPh sb="7" eb="8">
      <t>ネン</t>
    </rPh>
    <rPh sb="8" eb="9">
      <t>オヨ</t>
    </rPh>
    <rPh sb="12" eb="13">
      <t>ネン</t>
    </rPh>
    <rPh sb="14" eb="16">
      <t>ショウギョウ</t>
    </rPh>
    <rPh sb="16" eb="18">
      <t>トウケイ</t>
    </rPh>
    <rPh sb="24" eb="26">
      <t>ヘイセイ</t>
    </rPh>
    <rPh sb="28" eb="29">
      <t>ネン</t>
    </rPh>
    <rPh sb="31" eb="32">
      <t>ガツ</t>
    </rPh>
    <rPh sb="33" eb="34">
      <t>ニチ</t>
    </rPh>
    <rPh sb="34" eb="36">
      <t>ゲンザイ</t>
    </rPh>
    <rPh sb="37" eb="39">
      <t>スウチ</t>
    </rPh>
    <phoneticPr fontId="4"/>
  </si>
  <si>
    <t>４２．小売業事業所数・従業者数・年間販売額</t>
    <rPh sb="3" eb="6">
      <t>コウリギョウ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6" eb="18">
      <t>ネンカン</t>
    </rPh>
    <rPh sb="18" eb="20">
      <t>ハンバイ</t>
    </rPh>
    <rPh sb="20" eb="21">
      <t>ガク</t>
    </rPh>
    <phoneticPr fontId="4"/>
  </si>
  <si>
    <t>年間商品
販売額</t>
  </si>
  <si>
    <t>　各種商品小売業</t>
    <rPh sb="1" eb="3">
      <t>カクシュ</t>
    </rPh>
    <rPh sb="3" eb="5">
      <t>ショウヒン</t>
    </rPh>
    <rPh sb="5" eb="8">
      <t>コウリギョウ</t>
    </rPh>
    <phoneticPr fontId="4"/>
  </si>
  <si>
    <t>　織物・衣服・身の
　回り品小売業</t>
    <rPh sb="1" eb="3">
      <t>オリモノ</t>
    </rPh>
    <rPh sb="4" eb="6">
      <t>イフク</t>
    </rPh>
    <rPh sb="7" eb="8">
      <t>ミ</t>
    </rPh>
    <rPh sb="11" eb="12">
      <t>マワ</t>
    </rPh>
    <rPh sb="13" eb="14">
      <t>ヒン</t>
    </rPh>
    <rPh sb="14" eb="17">
      <t>コウリギョウ</t>
    </rPh>
    <phoneticPr fontId="4"/>
  </si>
  <si>
    <t>　飲食料品小売業</t>
    <rPh sb="1" eb="3">
      <t>インショク</t>
    </rPh>
    <rPh sb="3" eb="4">
      <t>リョウ</t>
    </rPh>
    <rPh sb="4" eb="5">
      <t>ヒン</t>
    </rPh>
    <rPh sb="5" eb="8">
      <t>コウリギョウ</t>
    </rPh>
    <phoneticPr fontId="4"/>
  </si>
  <si>
    <t>　機械器具小売業</t>
    <rPh sb="1" eb="3">
      <t>キカイ</t>
    </rPh>
    <rPh sb="3" eb="5">
      <t>キグ</t>
    </rPh>
    <rPh sb="5" eb="8">
      <t>コウリギョウ</t>
    </rPh>
    <phoneticPr fontId="4"/>
  </si>
  <si>
    <t>　その他の小売業</t>
    <rPh sb="3" eb="4">
      <t>タ</t>
    </rPh>
    <rPh sb="5" eb="8">
      <t>コウリギョウ</t>
    </rPh>
    <phoneticPr fontId="4"/>
  </si>
  <si>
    <t>　無店舗小売業</t>
    <rPh sb="1" eb="4">
      <t>ムテンポ</t>
    </rPh>
    <rPh sb="4" eb="7">
      <t>コウリギョウ</t>
    </rPh>
    <phoneticPr fontId="4"/>
  </si>
  <si>
    <t>平成28年</t>
    <rPh sb="0" eb="2">
      <t>ヘイセイ</t>
    </rPh>
    <rPh sb="4" eb="5">
      <t>ネン</t>
    </rPh>
    <phoneticPr fontId="4"/>
  </si>
  <si>
    <t>（単位：店、人、百万円）</t>
    <rPh sb="1" eb="3">
      <t>タンイ</t>
    </rPh>
    <rPh sb="4" eb="5">
      <t>ミセ</t>
    </rPh>
    <rPh sb="6" eb="7">
      <t>ニン</t>
    </rPh>
    <rPh sb="8" eb="9">
      <t>ヒャク</t>
    </rPh>
    <rPh sb="9" eb="10">
      <t>マン</t>
    </rPh>
    <rPh sb="10" eb="11">
      <t>エン</t>
    </rPh>
    <phoneticPr fontId="4"/>
  </si>
  <si>
    <t>資料：経済センサス‐活動調査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"/>
  </si>
  <si>
    <t>4年度</t>
    <rPh sb="1" eb="2">
      <t>ネン</t>
    </rPh>
    <rPh sb="2" eb="3">
      <t>ド</t>
    </rPh>
    <phoneticPr fontId="4"/>
  </si>
  <si>
    <t>下松公共職業安定所</t>
  </si>
  <si>
    <t>４３．消費者物価指数</t>
    <rPh sb="3" eb="6">
      <t>ショウヒシャ</t>
    </rPh>
    <rPh sb="6" eb="8">
      <t>ブッカ</t>
    </rPh>
    <rPh sb="8" eb="10">
      <t>シスウ</t>
    </rPh>
    <phoneticPr fontId="4"/>
  </si>
  <si>
    <t>４４．産業別市内総生産</t>
    <rPh sb="3" eb="5">
      <t>サンギョウ</t>
    </rPh>
    <rPh sb="5" eb="6">
      <t>ベツ</t>
    </rPh>
    <rPh sb="6" eb="8">
      <t>シナイ</t>
    </rPh>
    <rPh sb="8" eb="11">
      <t>ソウセイサン</t>
    </rPh>
    <phoneticPr fontId="4"/>
  </si>
  <si>
    <t>４５．市民所得の分配</t>
    <rPh sb="3" eb="5">
      <t>シミン</t>
    </rPh>
    <rPh sb="5" eb="7">
      <t>ショトク</t>
    </rPh>
    <rPh sb="8" eb="10">
      <t>ブンパイ</t>
    </rPh>
    <phoneticPr fontId="4"/>
  </si>
  <si>
    <t>４６．一般職業紹介状況</t>
    <rPh sb="3" eb="5">
      <t>イッパン</t>
    </rPh>
    <rPh sb="5" eb="7">
      <t>ショクギョウ</t>
    </rPh>
    <rPh sb="7" eb="9">
      <t>ショウカイ</t>
    </rPh>
    <rPh sb="9" eb="11">
      <t>ジョウキョウ</t>
    </rPh>
    <phoneticPr fontId="4"/>
  </si>
  <si>
    <t>４７．有効求人倍率の推移</t>
    <rPh sb="3" eb="5">
      <t>ユウコウ</t>
    </rPh>
    <rPh sb="5" eb="7">
      <t>キュウジン</t>
    </rPh>
    <rPh sb="7" eb="9">
      <t>バイリツ</t>
    </rPh>
    <rPh sb="10" eb="12">
      <t>スイイ</t>
    </rPh>
    <phoneticPr fontId="4"/>
  </si>
  <si>
    <t>４８．中高年齢者職業紹介状況</t>
    <rPh sb="3" eb="5">
      <t>チュウコウ</t>
    </rPh>
    <rPh sb="5" eb="7">
      <t>ネンレイ</t>
    </rPh>
    <rPh sb="7" eb="8">
      <t>シャ</t>
    </rPh>
    <rPh sb="8" eb="10">
      <t>ショクギョウ</t>
    </rPh>
    <rPh sb="10" eb="12">
      <t>ショウカイ</t>
    </rPh>
    <rPh sb="12" eb="14">
      <t>ジョウキョウ</t>
    </rPh>
    <phoneticPr fontId="4"/>
  </si>
  <si>
    <t>４９．中小企業対策状況</t>
    <rPh sb="3" eb="5">
      <t>チュウショウ</t>
    </rPh>
    <rPh sb="5" eb="7">
      <t>キギョウ</t>
    </rPh>
    <rPh sb="7" eb="9">
      <t>タイサク</t>
    </rPh>
    <rPh sb="9" eb="11">
      <t>ジョウキョウ</t>
    </rPh>
    <phoneticPr fontId="4"/>
  </si>
  <si>
    <t>(注)　数値は、下松公共職業安定所管内の数値を計上　　　</t>
  </si>
  <si>
    <t>(注)　光市の有効求人倍率は、下松公共職業安定所管内の数値</t>
  </si>
  <si>
    <t>(注)　数値は、下松公共職業安定所管内の数値を計上　</t>
    <phoneticPr fontId="4"/>
  </si>
  <si>
    <t>令和元年平均</t>
    <rPh sb="0" eb="2">
      <t>レイワ</t>
    </rPh>
    <rPh sb="2" eb="3">
      <t>ガン</t>
    </rPh>
    <rPh sb="3" eb="4">
      <t>ネン</t>
    </rPh>
    <rPh sb="4" eb="6">
      <t>ヘイキン</t>
    </rPh>
    <phoneticPr fontId="4"/>
  </si>
  <si>
    <t>5年　　　</t>
    <rPh sb="1" eb="2">
      <t>ネン</t>
    </rPh>
    <phoneticPr fontId="4"/>
  </si>
  <si>
    <t>5年1月</t>
    <rPh sb="2" eb="3">
      <t>ガツ</t>
    </rPh>
    <phoneticPr fontId="4"/>
  </si>
  <si>
    <t>5年度</t>
    <rPh sb="1" eb="3">
      <t>ネンド</t>
    </rPh>
    <phoneticPr fontId="4"/>
  </si>
  <si>
    <t>5年度</t>
    <rPh sb="1" eb="2">
      <t>ネン</t>
    </rPh>
    <rPh sb="2" eb="3">
      <t>ド</t>
    </rPh>
    <phoneticPr fontId="4"/>
  </si>
  <si>
    <t>令和元年度</t>
  </si>
  <si>
    <t>2年度</t>
  </si>
  <si>
    <t>3年度</t>
  </si>
  <si>
    <t>4年度</t>
  </si>
  <si>
    <t>平成26年度</t>
    <rPh sb="0" eb="2">
      <t>ヘイセイ</t>
    </rPh>
    <phoneticPr fontId="4"/>
  </si>
  <si>
    <t>－</t>
  </si>
  <si>
    <t>5年度</t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</si>
  <si>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</si>
  <si>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</si>
  <si>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令和2年度</t>
    <phoneticPr fontId="4"/>
  </si>
  <si>
    <t>令和3年度</t>
    <rPh sb="0" eb="1">
      <t>レイ</t>
    </rPh>
    <rPh sb="1" eb="2">
      <t>カズ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</si>
</sst>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_ "/>
    <numFmt numFmtId="178" formatCode="0.0_);[Red]\(0.0\)"/>
    <numFmt numFmtId="179" formatCode="#,##0;&quot;△ &quot;#,##0"/>
    <numFmt numFmtId="180" formatCode="0.0;&quot;△ &quot;0.0"/>
    <numFmt numFmtId="181" formatCode="0.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6" fillId="0" borderId="0" xfId="0" applyFont="1" applyFill="1">
      <alignment vertical="center"/>
    </xf>
    <xf numFmtId="38" fontId="6" fillId="0" borderId="0" xfId="1" applyFont="1" applyFill="1" applyBorder="1">
      <alignment vertical="center"/>
    </xf>
    <xf numFmtId="0" fontId="0" fillId="0" borderId="0" xfId="0" applyFill="1">
      <alignment vertical="center"/>
    </xf>
    <xf numFmtId="0" fontId="6" fillId="0" borderId="6" xfId="0" applyFont="1" applyFill="1" applyBorder="1">
      <alignment vertical="center"/>
    </xf>
    <xf numFmtId="38" fontId="0" fillId="0" borderId="0" xfId="1" applyFont="1" applyFill="1" applyAlignment="1">
      <alignment horizontal="right" vertical="center"/>
    </xf>
    <xf numFmtId="0" fontId="6" fillId="0" borderId="0" xfId="0" applyFont="1" applyFill="1" applyBorder="1">
      <alignment vertical="center"/>
    </xf>
    <xf numFmtId="0" fontId="0" fillId="0" borderId="0" xfId="0" applyNumberFormat="1" applyFill="1" applyAlignment="1">
      <alignment horizontal="right" vertical="center"/>
    </xf>
    <xf numFmtId="0" fontId="6" fillId="0" borderId="0" xfId="0" applyNumberFormat="1" applyFont="1" applyFill="1" applyAlignment="1">
      <alignment horizontal="right" vertical="center"/>
    </xf>
    <xf numFmtId="38" fontId="0" fillId="0" borderId="0" xfId="0" applyNumberFormat="1" applyFill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distributed" vertical="center" wrapText="1"/>
    </xf>
    <xf numFmtId="0" fontId="10" fillId="0" borderId="0" xfId="0" applyFont="1" applyFill="1">
      <alignment vertical="center"/>
    </xf>
    <xf numFmtId="2" fontId="0" fillId="0" borderId="0" xfId="0" applyNumberFormat="1" applyFill="1">
      <alignment vertical="center"/>
    </xf>
    <xf numFmtId="177" fontId="6" fillId="0" borderId="0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11" fillId="0" borderId="0" xfId="0" applyFont="1" applyFill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12" fillId="0" borderId="0" xfId="0" applyFont="1" applyFill="1">
      <alignment vertical="center"/>
    </xf>
    <xf numFmtId="58" fontId="6" fillId="0" borderId="4" xfId="0" applyNumberFormat="1" applyFont="1" applyFill="1" applyBorder="1" applyAlignment="1">
      <alignment horizontal="right" vertical="center"/>
    </xf>
    <xf numFmtId="58" fontId="6" fillId="0" borderId="4" xfId="0" applyNumberFormat="1" applyFont="1" applyFill="1" applyBorder="1" applyAlignment="1">
      <alignment horizontal="right" vertical="center" wrapText="1"/>
    </xf>
    <xf numFmtId="58" fontId="6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49" fontId="6" fillId="0" borderId="9" xfId="0" quotePrefix="1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2" fontId="6" fillId="0" borderId="0" xfId="0" applyNumberFormat="1" applyFont="1" applyFill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2" fontId="6" fillId="0" borderId="0" xfId="0" applyNumberFormat="1" applyFont="1" applyFill="1" applyBorder="1" applyAlignment="1">
      <alignment horizontal="right" vertical="center"/>
    </xf>
    <xf numFmtId="181" fontId="6" fillId="0" borderId="0" xfId="0" quotePrefix="1" applyNumberFormat="1" applyFont="1" applyAlignment="1">
      <alignment horizontal="right" vertical="center"/>
    </xf>
    <xf numFmtId="2" fontId="6" fillId="0" borderId="0" xfId="0" applyNumberFormat="1" applyFont="1" applyFill="1">
      <alignment vertical="center"/>
    </xf>
    <xf numFmtId="178" fontId="6" fillId="0" borderId="0" xfId="0" quotePrefix="1" applyNumberFormat="1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6" fillId="0" borderId="11" xfId="0" applyFont="1" applyFill="1" applyBorder="1">
      <alignment vertical="center"/>
    </xf>
    <xf numFmtId="0" fontId="6" fillId="0" borderId="5" xfId="0" applyFont="1" applyFill="1" applyBorder="1">
      <alignment vertical="center"/>
    </xf>
    <xf numFmtId="2" fontId="6" fillId="0" borderId="5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38" fontId="0" fillId="0" borderId="0" xfId="0" applyNumberFormat="1" applyFill="1">
      <alignment vertical="center"/>
    </xf>
    <xf numFmtId="38" fontId="6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/>
    </xf>
    <xf numFmtId="178" fontId="6" fillId="0" borderId="0" xfId="0" applyNumberFormat="1" applyFont="1" applyFill="1">
      <alignment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6" xfId="1" quotePrefix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" fontId="6" fillId="0" borderId="5" xfId="0" quotePrefix="1" applyNumberFormat="1" applyFont="1" applyFill="1" applyBorder="1" applyAlignment="1">
      <alignment horizontal="right" vertical="center"/>
    </xf>
    <xf numFmtId="38" fontId="6" fillId="0" borderId="0" xfId="1" quotePrefix="1" applyFont="1" applyFill="1" applyAlignment="1">
      <alignment horizontal="right" vertical="center"/>
    </xf>
    <xf numFmtId="1" fontId="6" fillId="0" borderId="0" xfId="0" quotePrefix="1" applyNumberFormat="1" applyFont="1" applyFill="1" applyAlignment="1">
      <alignment horizontal="right" vertical="center"/>
    </xf>
    <xf numFmtId="38" fontId="6" fillId="0" borderId="0" xfId="1" quotePrefix="1" applyNumberFormat="1" applyFont="1" applyFill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5" xfId="1" quotePrefix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distributed" textRotation="255"/>
    </xf>
    <xf numFmtId="0" fontId="0" fillId="0" borderId="15" xfId="0" applyFill="1" applyBorder="1">
      <alignment vertical="center"/>
    </xf>
    <xf numFmtId="0" fontId="0" fillId="0" borderId="11" xfId="0" applyFill="1" applyBorder="1">
      <alignment vertical="center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8" fillId="0" borderId="8" xfId="0" applyFont="1" applyFill="1" applyBorder="1" applyAlignment="1">
      <alignment horizontal="center" vertical="distributed" textRotation="255"/>
    </xf>
    <xf numFmtId="0" fontId="8" fillId="0" borderId="9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0" fontId="6" fillId="0" borderId="8" xfId="0" applyFont="1" applyFill="1" applyBorder="1" applyAlignment="1">
      <alignment horizontal="center" vertical="distributed" textRotation="255" wrapText="1"/>
    </xf>
    <xf numFmtId="0" fontId="7" fillId="0" borderId="4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6" xfId="1" quotePrefix="1" applyNumberFormat="1" applyFont="1" applyFill="1" applyBorder="1" applyAlignment="1">
      <alignment horizontal="right" vertical="center"/>
    </xf>
    <xf numFmtId="178" fontId="6" fillId="0" borderId="0" xfId="1" quotePrefix="1" applyNumberFormat="1" applyFont="1" applyFill="1" applyBorder="1" applyAlignment="1">
      <alignment horizontal="right" vertical="center"/>
    </xf>
    <xf numFmtId="181" fontId="6" fillId="0" borderId="0" xfId="0" quotePrefix="1" applyNumberFormat="1" applyFont="1" applyFill="1" applyBorder="1" applyAlignment="1">
      <alignment horizontal="right" vertical="center"/>
    </xf>
    <xf numFmtId="181" fontId="6" fillId="0" borderId="5" xfId="0" quotePrefix="1" applyNumberFormat="1" applyFont="1" applyFill="1" applyBorder="1" applyAlignment="1">
      <alignment horizontal="right" vertical="center"/>
    </xf>
    <xf numFmtId="181" fontId="6" fillId="0" borderId="0" xfId="0" quotePrefix="1" applyNumberFormat="1" applyFont="1" applyFill="1" applyAlignment="1">
      <alignment horizontal="right" vertical="center"/>
    </xf>
    <xf numFmtId="180" fontId="6" fillId="0" borderId="0" xfId="0" quotePrefix="1" applyNumberFormat="1" applyFont="1" applyFill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81" fontId="6" fillId="0" borderId="6" xfId="1" quotePrefix="1" applyNumberFormat="1" applyFont="1" applyFill="1" applyBorder="1" applyAlignment="1">
      <alignment horizontal="right" vertical="center"/>
    </xf>
    <xf numFmtId="181" fontId="6" fillId="0" borderId="0" xfId="1" quotePrefix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2 2" xfId="5" xr:uid="{1F480E63-22F1-488F-8FDF-7D86D6963385}"/>
    <cellStyle name="標準" xfId="0" builtinId="0"/>
    <cellStyle name="標準 2" xfId="2" xr:uid="{00000000-0005-0000-0000-000003000000}"/>
    <cellStyle name="標準 2 2" xfId="4" xr:uid="{D9F3AF38-A4F2-436F-8F9F-A80A4D08746B}"/>
  </cellStyles>
  <dxfs count="0"/>
  <tableStyles count="0" defaultTableStyle="TableStyleMedium9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9919339350875E-2"/>
          <c:y val="6.22256871356427E-2"/>
          <c:w val="0.62602640823743183"/>
          <c:h val="0.76703723915698674"/>
        </c:manualLayout>
      </c:layout>
      <c:lineChart>
        <c:grouping val="standard"/>
        <c:varyColors val="0"/>
        <c:ser>
          <c:idx val="2"/>
          <c:order val="0"/>
          <c:tx>
            <c:strRef>
              <c:f>'46、47'!$E$36:$E$37</c:f>
              <c:strCache>
                <c:ptCount val="2"/>
                <c:pt idx="0">
                  <c:v>全国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539060641655365E-2"/>
                  <c:y val="6.489886783953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2-4C2B-87E4-31AEA0424234}"/>
                </c:ext>
              </c:extLst>
            </c:dLbl>
            <c:dLbl>
              <c:idx val="1"/>
              <c:layout>
                <c:manualLayout>
                  <c:x val="-3.5147006172309703E-2"/>
                  <c:y val="6.9434439506942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2-4C2B-87E4-31AEA0424234}"/>
                </c:ext>
              </c:extLst>
            </c:dLbl>
            <c:dLbl>
              <c:idx val="2"/>
              <c:layout>
                <c:manualLayout>
                  <c:x val="-4.1713354012566609E-2"/>
                  <c:y val="6.273849432187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2-4C2B-87E4-31AEA0424234}"/>
                </c:ext>
              </c:extLst>
            </c:dLbl>
            <c:dLbl>
              <c:idx val="3"/>
              <c:layout>
                <c:manualLayout>
                  <c:x val="-3.2919589596755026E-2"/>
                  <c:y val="7.8720060982476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2-4C2B-87E4-31AEA0424234}"/>
                </c:ext>
              </c:extLst>
            </c:dLbl>
            <c:dLbl>
              <c:idx val="4"/>
              <c:layout>
                <c:manualLayout>
                  <c:x val="-2.9244750348832504E-2"/>
                  <c:y val="-4.9484853997210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2-4C2B-87E4-31AEA0424234}"/>
                </c:ext>
              </c:extLst>
            </c:dLbl>
            <c:dLbl>
              <c:idx val="5"/>
              <c:layout>
                <c:manualLayout>
                  <c:x val="-4.6939239726470232E-2"/>
                  <c:y val="4.207646934530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2-4C2B-87E4-31AEA0424234}"/>
                </c:ext>
              </c:extLst>
            </c:dLbl>
            <c:dLbl>
              <c:idx val="6"/>
              <c:layout>
                <c:manualLayout>
                  <c:x val="-2.7586502118958984E-2"/>
                  <c:y val="4.753898010810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2-4C2B-87E4-31AEA04242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'46、47'!$B$38:$B$42</c:f>
              <c:strCache>
                <c:ptCount val="5"/>
                <c:pt idx="0">
                  <c:v>令和元年度</c:v>
                </c:pt>
                <c:pt idx="1">
                  <c:v>2年度</c:v>
                </c:pt>
                <c:pt idx="2">
                  <c:v>3年度</c:v>
                </c:pt>
                <c:pt idx="3">
                  <c:v>4年度</c:v>
                </c:pt>
                <c:pt idx="4">
                  <c:v>5年度</c:v>
                </c:pt>
              </c:strCache>
            </c:strRef>
          </c:cat>
          <c:val>
            <c:numRef>
              <c:f>'46、47'!$E$38:$E$42</c:f>
              <c:numCache>
                <c:formatCode>0.00</c:formatCode>
                <c:ptCount val="5"/>
                <c:pt idx="0" formatCode="General">
                  <c:v>1.55</c:v>
                </c:pt>
                <c:pt idx="1">
                  <c:v>1.1000000000000001</c:v>
                </c:pt>
                <c:pt idx="2">
                  <c:v>1.1599999999999999</c:v>
                </c:pt>
                <c:pt idx="3">
                  <c:v>1.31</c:v>
                </c:pt>
                <c:pt idx="4">
                  <c:v>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B2-4C2B-87E4-31AEA0424234}"/>
            </c:ext>
          </c:extLst>
        </c:ser>
        <c:ser>
          <c:idx val="0"/>
          <c:order val="1"/>
          <c:tx>
            <c:strRef>
              <c:f>'46、47'!$C$36:$C$37</c:f>
              <c:strCache>
                <c:ptCount val="2"/>
                <c:pt idx="0">
                  <c:v>山口県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076274740122971E-2"/>
                  <c:y val="-4.1806259366094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B2-4C2B-87E4-31AEA0424234}"/>
                </c:ext>
              </c:extLst>
            </c:dLbl>
            <c:dLbl>
              <c:idx val="1"/>
              <c:layout>
                <c:manualLayout>
                  <c:x val="-3.5302791696492523E-2"/>
                  <c:y val="-6.8260873331427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B2-4C2B-87E4-31AEA0424234}"/>
                </c:ext>
              </c:extLst>
            </c:dLbl>
            <c:dLbl>
              <c:idx val="2"/>
              <c:layout>
                <c:manualLayout>
                  <c:x val="-2.9064344229698561E-2"/>
                  <c:y val="-8.4172795232279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B2-4C2B-87E4-31AEA0424234}"/>
                </c:ext>
              </c:extLst>
            </c:dLbl>
            <c:dLbl>
              <c:idx val="3"/>
              <c:layout>
                <c:manualLayout>
                  <c:x val="-2.4512526843235505E-2"/>
                  <c:y val="4.1787202342281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B2-4C2B-87E4-31AEA0424234}"/>
                </c:ext>
              </c:extLst>
            </c:dLbl>
            <c:dLbl>
              <c:idx val="4"/>
              <c:layout>
                <c:manualLayout>
                  <c:x val="-3.4981019595918476E-2"/>
                  <c:y val="-3.8924837365626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B2-4C2B-87E4-31AEA0424234}"/>
                </c:ext>
              </c:extLst>
            </c:dLbl>
            <c:dLbl>
              <c:idx val="5"/>
              <c:layout>
                <c:manualLayout>
                  <c:x val="-3.0359908241402667E-2"/>
                  <c:y val="-5.132824691772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B2-4C2B-87E4-31AEA0424234}"/>
                </c:ext>
              </c:extLst>
            </c:dLbl>
            <c:dLbl>
              <c:idx val="6"/>
              <c:layout>
                <c:manualLayout>
                  <c:x val="-1.9000674337369239E-2"/>
                  <c:y val="-4.4250983928094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B2-4C2B-87E4-31AEA04242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'46、47'!$B$38:$B$42</c:f>
              <c:strCache>
                <c:ptCount val="5"/>
                <c:pt idx="0">
                  <c:v>令和元年度</c:v>
                </c:pt>
                <c:pt idx="1">
                  <c:v>2年度</c:v>
                </c:pt>
                <c:pt idx="2">
                  <c:v>3年度</c:v>
                </c:pt>
                <c:pt idx="3">
                  <c:v>4年度</c:v>
                </c:pt>
                <c:pt idx="4">
                  <c:v>5年度</c:v>
                </c:pt>
              </c:strCache>
            </c:strRef>
          </c:cat>
          <c:val>
            <c:numRef>
              <c:f>'46、47'!$C$38:$C$42</c:f>
              <c:numCache>
                <c:formatCode>General</c:formatCode>
                <c:ptCount val="5"/>
                <c:pt idx="0">
                  <c:v>1.56</c:v>
                </c:pt>
                <c:pt idx="1">
                  <c:v>1.24</c:v>
                </c:pt>
                <c:pt idx="2">
                  <c:v>1.38</c:v>
                </c:pt>
                <c:pt idx="3">
                  <c:v>1.54</c:v>
                </c:pt>
                <c:pt idx="4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7B2-4C2B-87E4-31AEA0424234}"/>
            </c:ext>
          </c:extLst>
        </c:ser>
        <c:ser>
          <c:idx val="1"/>
          <c:order val="2"/>
          <c:tx>
            <c:strRef>
              <c:f>'46、47'!$D$36:$D$37</c:f>
              <c:strCache>
                <c:ptCount val="2"/>
                <c:pt idx="0">
                  <c:v>下松公共職業安定所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164848197940707E-2"/>
                  <c:y val="3.8204378186965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B2-4C2B-87E4-31AEA0424234}"/>
                </c:ext>
              </c:extLst>
            </c:dLbl>
            <c:dLbl>
              <c:idx val="1"/>
              <c:layout>
                <c:manualLayout>
                  <c:x val="-1.0063415148520436E-3"/>
                  <c:y val="1.1251959841653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B2-4C2B-87E4-31AEA0424234}"/>
                </c:ext>
              </c:extLst>
            </c:dLbl>
            <c:dLbl>
              <c:idx val="2"/>
              <c:layout>
                <c:manualLayout>
                  <c:x val="5.5289906943450252E-3"/>
                  <c:y val="5.256273658861142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B2-4C2B-87E4-31AEA0424234}"/>
                </c:ext>
              </c:extLst>
            </c:dLbl>
            <c:dLbl>
              <c:idx val="3"/>
              <c:layout>
                <c:manualLayout>
                  <c:x val="-8.9859584245774167E-4"/>
                  <c:y val="1.1853122320106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B2-4C2B-87E4-31AEA0424234}"/>
                </c:ext>
              </c:extLst>
            </c:dLbl>
            <c:dLbl>
              <c:idx val="4"/>
              <c:layout>
                <c:manualLayout>
                  <c:x val="-3.5530016748857862E-2"/>
                  <c:y val="5.6001316667099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B2-4C2B-87E4-31AEA0424234}"/>
                </c:ext>
              </c:extLst>
            </c:dLbl>
            <c:dLbl>
              <c:idx val="5"/>
              <c:layout>
                <c:manualLayout>
                  <c:x val="-9.1481777121959526E-2"/>
                  <c:y val="1.0307246996647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B2-4C2B-87E4-31AEA0424234}"/>
                </c:ext>
              </c:extLst>
            </c:dLbl>
            <c:dLbl>
              <c:idx val="6"/>
              <c:layout>
                <c:manualLayout>
                  <c:x val="-9.0758634140239974E-3"/>
                  <c:y val="2.6078453277943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B2-4C2B-87E4-31AEA04242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'46、47'!$B$38:$B$42</c:f>
              <c:strCache>
                <c:ptCount val="5"/>
                <c:pt idx="0">
                  <c:v>令和元年度</c:v>
                </c:pt>
                <c:pt idx="1">
                  <c:v>2年度</c:v>
                </c:pt>
                <c:pt idx="2">
                  <c:v>3年度</c:v>
                </c:pt>
                <c:pt idx="3">
                  <c:v>4年度</c:v>
                </c:pt>
                <c:pt idx="4">
                  <c:v>5年度</c:v>
                </c:pt>
              </c:strCache>
            </c:strRef>
          </c:cat>
          <c:val>
            <c:numRef>
              <c:f>'46、47'!$D$38:$D$42</c:f>
              <c:numCache>
                <c:formatCode>General</c:formatCode>
                <c:ptCount val="5"/>
                <c:pt idx="0">
                  <c:v>1.37</c:v>
                </c:pt>
                <c:pt idx="1">
                  <c:v>1.18</c:v>
                </c:pt>
                <c:pt idx="2">
                  <c:v>1.38</c:v>
                </c:pt>
                <c:pt idx="3">
                  <c:v>1.72</c:v>
                </c:pt>
                <c:pt idx="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7B2-4C2B-87E4-31AEA042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085384"/>
        <c:axId val="416089696"/>
      </c:lineChart>
      <c:catAx>
        <c:axId val="41608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1608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089696"/>
        <c:scaling>
          <c:orientation val="minMax"/>
          <c:max val="1.8"/>
          <c:min val="0.8"/>
        </c:scaling>
        <c:delete val="0"/>
        <c:axPos val="l"/>
        <c:numFmt formatCode="#,##0.00_);[Red]\(#,##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16085384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432506762075485"/>
          <c:y val="3.1193229559176389E-2"/>
          <c:w val="0.28428032144130128"/>
          <c:h val="0.263580997872896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'[1]47.48中高・,中小企業対策'!#REF!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'[1]47.48中高・,中小企業対策'!#REF!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'[1]47.48中高・,中小企業対策'!#REF!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C8-4B6A-917B-5E85C0F78DD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'[1]47.48中高・,中小企業対策'!#REF!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'[1]47.48中高・,中小企業対策'!#REF!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'[1]47.48中高・,中小企業対策'!#REF!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C8-4B6A-917B-5E85C0F78DD3}"/>
            </c:ext>
          </c:extLst>
        </c:ser>
        <c:ser>
          <c:idx val="2"/>
          <c:order val="2"/>
          <c:spPr>
            <a:ln w="12700">
              <a:solidFill>
                <a:srgbClr val="333333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'[1]47.48中高・,中小企業対策'!#REF!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'[1]47.48中高・,中小企業対策'!#REF!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'[1]47.48中高・,中小企業対策'!#REF!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C8-4B6A-917B-5E85C0F78D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084208"/>
        <c:axId val="416084600"/>
      </c:lineChart>
      <c:catAx>
        <c:axId val="416084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08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084600"/>
        <c:scaling>
          <c:orientation val="minMax"/>
          <c:min val="0.4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0842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123825</xdr:rowOff>
    </xdr:from>
    <xdr:to>
      <xdr:col>8</xdr:col>
      <xdr:colOff>114299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E429ED-011D-4B72-A41F-796FB6BE9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14</xdr:col>
      <xdr:colOff>781050</xdr:colOff>
      <xdr:row>0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7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35CB-9CC8-41F9-AAF7-A6B5E2C2FBC6}">
  <sheetPr>
    <pageSetUpPr autoPageBreaks="0"/>
  </sheetPr>
  <dimension ref="A1:AO283"/>
  <sheetViews>
    <sheetView showGridLines="0" tabSelected="1" zoomScaleNormal="100" zoomScaleSheetLayoutView="100" workbookViewId="0">
      <selection activeCell="R1" sqref="R1"/>
    </sheetView>
  </sheetViews>
  <sheetFormatPr defaultColWidth="8.875" defaultRowHeight="13.5" x14ac:dyDescent="0.15"/>
  <cols>
    <col min="1" max="1" width="9" style="3" customWidth="1"/>
    <col min="2" max="2" width="7.25" style="3" customWidth="1"/>
    <col min="3" max="3" width="8.375" style="3" customWidth="1"/>
    <col min="4" max="4" width="4.375" style="3" customWidth="1"/>
    <col min="5" max="5" width="4.625" style="3" customWidth="1"/>
    <col min="6" max="6" width="7.25" style="3" customWidth="1"/>
    <col min="7" max="7" width="4.375" style="3" customWidth="1"/>
    <col min="8" max="8" width="4.125" style="3" customWidth="1"/>
    <col min="9" max="10" width="4.375" style="3" customWidth="1"/>
    <col min="11" max="11" width="7.25" style="3" customWidth="1"/>
    <col min="12" max="12" width="4.375" style="3" customWidth="1"/>
    <col min="13" max="13" width="4.125" style="3" customWidth="1"/>
    <col min="14" max="15" width="4.625" style="3" customWidth="1"/>
    <col min="16" max="16" width="7.25" style="3" customWidth="1"/>
    <col min="17" max="17" width="1.5" style="3" customWidth="1"/>
    <col min="18" max="25" width="9" style="3" customWidth="1"/>
    <col min="26" max="16384" width="8.875" style="3"/>
  </cols>
  <sheetData>
    <row r="1" spans="1:41" ht="18.75" x14ac:dyDescent="0.15">
      <c r="A1" s="30" t="s">
        <v>5</v>
      </c>
    </row>
    <row r="2" spans="1:41" ht="13.5" customHeight="1" x14ac:dyDescent="0.15">
      <c r="A2" s="31"/>
    </row>
    <row r="3" spans="1:41" ht="17.25" x14ac:dyDescent="0.15">
      <c r="A3" s="13" t="s">
        <v>140</v>
      </c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</row>
    <row r="4" spans="1:41" x14ac:dyDescent="0.15"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</row>
    <row r="5" spans="1:41" x14ac:dyDescent="0.15">
      <c r="A5" s="131" t="s">
        <v>114</v>
      </c>
      <c r="B5" s="131"/>
      <c r="C5" s="131"/>
      <c r="D5" s="38"/>
      <c r="E5" s="38"/>
      <c r="F5" s="1"/>
      <c r="G5" s="1"/>
      <c r="H5" s="1"/>
      <c r="I5" s="1"/>
      <c r="J5" s="1"/>
      <c r="K5" s="1"/>
      <c r="L5" s="1"/>
      <c r="M5" s="1"/>
      <c r="N5" s="1"/>
      <c r="O5" s="41" t="s">
        <v>115</v>
      </c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1" ht="27" customHeight="1" x14ac:dyDescent="0.15">
      <c r="A6" s="122" t="s">
        <v>116</v>
      </c>
      <c r="B6" s="114" t="s">
        <v>117</v>
      </c>
      <c r="C6" s="115"/>
      <c r="D6" s="115"/>
      <c r="E6" s="122"/>
      <c r="F6" s="114" t="s">
        <v>118</v>
      </c>
      <c r="G6" s="115"/>
      <c r="H6" s="115"/>
      <c r="I6" s="115"/>
      <c r="J6" s="122"/>
      <c r="K6" s="114" t="s">
        <v>119</v>
      </c>
      <c r="L6" s="115"/>
      <c r="M6" s="115"/>
      <c r="N6" s="115"/>
      <c r="O6" s="115"/>
      <c r="P6" s="35"/>
      <c r="S6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</row>
    <row r="7" spans="1:41" ht="13.5" customHeight="1" x14ac:dyDescent="0.15">
      <c r="A7" s="122"/>
      <c r="B7" s="123" t="s">
        <v>125</v>
      </c>
      <c r="C7" s="125" t="s">
        <v>120</v>
      </c>
      <c r="D7" s="116" t="s">
        <v>121</v>
      </c>
      <c r="E7" s="120"/>
      <c r="F7" s="123" t="s">
        <v>125</v>
      </c>
      <c r="G7" s="116" t="s">
        <v>120</v>
      </c>
      <c r="H7" s="120"/>
      <c r="I7" s="116" t="s">
        <v>122</v>
      </c>
      <c r="J7" s="120"/>
      <c r="K7" s="123" t="s">
        <v>125</v>
      </c>
      <c r="L7" s="116" t="s">
        <v>120</v>
      </c>
      <c r="M7" s="120"/>
      <c r="N7" s="116" t="s">
        <v>155</v>
      </c>
      <c r="O7" s="117"/>
      <c r="P7" s="127"/>
      <c r="S7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</row>
    <row r="8" spans="1:41" ht="20.25" customHeight="1" x14ac:dyDescent="0.15">
      <c r="A8" s="122"/>
      <c r="B8" s="124"/>
      <c r="C8" s="126"/>
      <c r="D8" s="118"/>
      <c r="E8" s="121"/>
      <c r="F8" s="124"/>
      <c r="G8" s="118"/>
      <c r="H8" s="121"/>
      <c r="I8" s="118"/>
      <c r="J8" s="121"/>
      <c r="K8" s="124"/>
      <c r="L8" s="118"/>
      <c r="M8" s="121"/>
      <c r="N8" s="118"/>
      <c r="O8" s="119"/>
      <c r="P8" s="128"/>
      <c r="S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1:41" ht="32.25" customHeight="1" x14ac:dyDescent="0.15">
      <c r="A9" s="32" t="s">
        <v>147</v>
      </c>
      <c r="B9" s="45">
        <f>+F9+K9</f>
        <v>586</v>
      </c>
      <c r="C9" s="40">
        <f>G9+L9</f>
        <v>3726</v>
      </c>
      <c r="D9" s="98">
        <v>121779</v>
      </c>
      <c r="E9" s="98"/>
      <c r="F9" s="42">
        <v>80</v>
      </c>
      <c r="G9" s="108">
        <v>571</v>
      </c>
      <c r="H9" s="108"/>
      <c r="I9" s="98">
        <v>77212</v>
      </c>
      <c r="J9" s="98"/>
      <c r="K9" s="42">
        <v>506</v>
      </c>
      <c r="L9" s="98">
        <v>3155</v>
      </c>
      <c r="M9" s="98"/>
      <c r="N9" s="98">
        <v>44567</v>
      </c>
      <c r="O9" s="98"/>
      <c r="P9" s="40"/>
      <c r="S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1:41" ht="32.25" customHeight="1" x14ac:dyDescent="0.15">
      <c r="A10" s="32" t="s">
        <v>123</v>
      </c>
      <c r="B10" s="45">
        <v>451</v>
      </c>
      <c r="C10" s="40">
        <v>2788</v>
      </c>
      <c r="D10" s="95">
        <v>89776</v>
      </c>
      <c r="E10" s="95"/>
      <c r="F10" s="42">
        <v>81</v>
      </c>
      <c r="G10" s="99">
        <v>443</v>
      </c>
      <c r="H10" s="99"/>
      <c r="I10" s="95">
        <v>54137</v>
      </c>
      <c r="J10" s="95"/>
      <c r="K10" s="42">
        <v>370</v>
      </c>
      <c r="L10" s="95">
        <v>2345</v>
      </c>
      <c r="M10" s="95"/>
      <c r="N10" s="95">
        <v>35639</v>
      </c>
      <c r="O10" s="95"/>
      <c r="P10" s="40"/>
      <c r="S1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1:41" ht="32.25" customHeight="1" x14ac:dyDescent="0.15">
      <c r="A11" s="33" t="s">
        <v>124</v>
      </c>
      <c r="B11" s="45">
        <v>430</v>
      </c>
      <c r="C11" s="40">
        <v>2606</v>
      </c>
      <c r="D11" s="95">
        <v>72800</v>
      </c>
      <c r="E11" s="95"/>
      <c r="F11" s="42">
        <v>74</v>
      </c>
      <c r="G11" s="99">
        <v>403</v>
      </c>
      <c r="H11" s="99"/>
      <c r="I11" s="95">
        <v>37741</v>
      </c>
      <c r="J11" s="95"/>
      <c r="K11" s="42">
        <v>356</v>
      </c>
      <c r="L11" s="95">
        <v>2203</v>
      </c>
      <c r="M11" s="95"/>
      <c r="N11" s="95">
        <v>35059</v>
      </c>
      <c r="O11" s="95"/>
      <c r="P11" s="40"/>
      <c r="S11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1:41" ht="32.25" customHeight="1" x14ac:dyDescent="0.15">
      <c r="A12" s="33" t="s">
        <v>148</v>
      </c>
      <c r="B12" s="45">
        <v>426</v>
      </c>
      <c r="C12" s="40">
        <v>2849</v>
      </c>
      <c r="D12" s="95">
        <v>87515</v>
      </c>
      <c r="E12" s="95"/>
      <c r="F12" s="42">
        <v>72</v>
      </c>
      <c r="G12" s="99">
        <v>404</v>
      </c>
      <c r="H12" s="99"/>
      <c r="I12" s="95">
        <v>44410</v>
      </c>
      <c r="J12" s="95"/>
      <c r="K12" s="42">
        <v>354</v>
      </c>
      <c r="L12" s="95">
        <v>2445</v>
      </c>
      <c r="M12" s="95"/>
      <c r="N12" s="95">
        <v>43106</v>
      </c>
      <c r="O12" s="95"/>
      <c r="P12" s="40"/>
      <c r="S12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</row>
    <row r="13" spans="1:41" ht="32.25" customHeight="1" x14ac:dyDescent="0.15">
      <c r="A13" s="34" t="s">
        <v>149</v>
      </c>
      <c r="B13" s="28">
        <f>F13+K13</f>
        <v>383</v>
      </c>
      <c r="C13" s="44">
        <f>G13+L13</f>
        <v>2634</v>
      </c>
      <c r="D13" s="104">
        <f>I13+N13</f>
        <v>77401</v>
      </c>
      <c r="E13" s="104"/>
      <c r="F13" s="29">
        <v>60</v>
      </c>
      <c r="G13" s="138">
        <v>329</v>
      </c>
      <c r="H13" s="138"/>
      <c r="I13" s="104">
        <v>42366</v>
      </c>
      <c r="J13" s="104"/>
      <c r="K13" s="29">
        <v>323</v>
      </c>
      <c r="L13" s="104">
        <v>2305</v>
      </c>
      <c r="M13" s="104"/>
      <c r="N13" s="104">
        <v>35035</v>
      </c>
      <c r="O13" s="104"/>
      <c r="P13" s="40"/>
      <c r="S13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1:41" x14ac:dyDescent="0.15">
      <c r="A14" s="1" t="s">
        <v>151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S14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41" x14ac:dyDescent="0.15">
      <c r="A15" s="1" t="s">
        <v>152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S15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1" x14ac:dyDescent="0.15">
      <c r="A16" s="1" t="s">
        <v>153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S16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41" x14ac:dyDescent="0.15">
      <c r="A17" s="1" t="s">
        <v>150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S17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x14ac:dyDescent="0.15">
      <c r="S1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1" x14ac:dyDescent="0.15">
      <c r="S1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1:41" x14ac:dyDescent="0.15">
      <c r="S2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</row>
    <row r="21" spans="1:41" ht="17.25" x14ac:dyDescent="0.15">
      <c r="A21" s="132" t="s">
        <v>154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S21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1" x14ac:dyDescent="0.15">
      <c r="S22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</row>
    <row r="23" spans="1:41" x14ac:dyDescent="0.15">
      <c r="A23" s="131" t="s">
        <v>163</v>
      </c>
      <c r="B23" s="131"/>
      <c r="C23" s="131"/>
      <c r="D23" s="38"/>
      <c r="E23" s="3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27" customHeight="1" x14ac:dyDescent="0.15">
      <c r="A24" s="134" t="s">
        <v>0</v>
      </c>
      <c r="B24" s="135"/>
      <c r="C24" s="114" t="s">
        <v>73</v>
      </c>
      <c r="D24" s="115"/>
      <c r="E24" s="115"/>
      <c r="F24" s="122"/>
      <c r="G24" s="114" t="s">
        <v>1</v>
      </c>
      <c r="H24" s="115"/>
      <c r="I24" s="115"/>
      <c r="J24" s="115"/>
      <c r="K24" s="122"/>
      <c r="L24" s="114" t="s">
        <v>2</v>
      </c>
      <c r="M24" s="115"/>
      <c r="N24" s="115"/>
      <c r="O24" s="115"/>
      <c r="P24" s="115"/>
      <c r="Q24" s="35"/>
      <c r="R24" s="35"/>
      <c r="S24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</row>
    <row r="25" spans="1:41" ht="27" customHeight="1" x14ac:dyDescent="0.15">
      <c r="A25" s="136"/>
      <c r="B25" s="137"/>
      <c r="C25" s="114" t="s">
        <v>162</v>
      </c>
      <c r="D25" s="122"/>
      <c r="E25" s="126" t="s">
        <v>149</v>
      </c>
      <c r="F25" s="126"/>
      <c r="G25" s="115" t="s">
        <v>162</v>
      </c>
      <c r="H25" s="115"/>
      <c r="I25" s="122"/>
      <c r="J25" s="126" t="s">
        <v>149</v>
      </c>
      <c r="K25" s="126"/>
      <c r="L25" s="115" t="s">
        <v>162</v>
      </c>
      <c r="M25" s="115"/>
      <c r="N25" s="122"/>
      <c r="O25" s="126" t="s">
        <v>149</v>
      </c>
      <c r="P25" s="114"/>
      <c r="Q25" s="35"/>
      <c r="R25" s="39"/>
      <c r="S25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32.25" customHeight="1" x14ac:dyDescent="0.15">
      <c r="A26" s="129" t="s">
        <v>138</v>
      </c>
      <c r="B26" s="130"/>
      <c r="C26" s="107">
        <f>SUM(C27:D32)</f>
        <v>354</v>
      </c>
      <c r="D26" s="108"/>
      <c r="E26" s="108">
        <f>SUM(E27:F32)</f>
        <v>323</v>
      </c>
      <c r="F26" s="108"/>
      <c r="G26" s="98">
        <f>SUM(G27:I32)</f>
        <v>2445</v>
      </c>
      <c r="H26" s="98"/>
      <c r="I26" s="98"/>
      <c r="J26" s="96">
        <f>SUM(J27:K32)</f>
        <v>2305</v>
      </c>
      <c r="K26" s="96"/>
      <c r="L26" s="98">
        <v>43106</v>
      </c>
      <c r="M26" s="98"/>
      <c r="N26" s="98"/>
      <c r="O26" s="96">
        <v>35035</v>
      </c>
      <c r="P26" s="96"/>
      <c r="Q26" s="40">
        <v>35059</v>
      </c>
      <c r="R26" s="40"/>
      <c r="S26" s="51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32.25" customHeight="1" x14ac:dyDescent="0.15">
      <c r="A27" s="109" t="s">
        <v>156</v>
      </c>
      <c r="B27" s="110"/>
      <c r="C27" s="113">
        <v>1</v>
      </c>
      <c r="D27" s="99"/>
      <c r="E27" s="99">
        <v>3</v>
      </c>
      <c r="F27" s="99"/>
      <c r="G27" s="99">
        <v>129</v>
      </c>
      <c r="H27" s="99"/>
      <c r="I27" s="99"/>
      <c r="J27" s="95">
        <v>184</v>
      </c>
      <c r="K27" s="95"/>
      <c r="L27" s="95" t="s">
        <v>75</v>
      </c>
      <c r="M27" s="95"/>
      <c r="N27" s="95"/>
      <c r="O27" s="101">
        <v>3482</v>
      </c>
      <c r="P27" s="101"/>
      <c r="Q27" s="40"/>
      <c r="R27" s="40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32.25" customHeight="1" x14ac:dyDescent="0.15">
      <c r="A28" s="109" t="s">
        <v>157</v>
      </c>
      <c r="B28" s="110"/>
      <c r="C28" s="113">
        <v>41</v>
      </c>
      <c r="D28" s="99"/>
      <c r="E28" s="99">
        <v>33</v>
      </c>
      <c r="F28" s="99"/>
      <c r="G28" s="99">
        <v>163</v>
      </c>
      <c r="H28" s="99"/>
      <c r="I28" s="99"/>
      <c r="J28" s="102">
        <v>131</v>
      </c>
      <c r="K28" s="102"/>
      <c r="L28" s="97">
        <v>2139</v>
      </c>
      <c r="M28" s="97"/>
      <c r="N28" s="97"/>
      <c r="O28" s="101">
        <v>1944</v>
      </c>
      <c r="P28" s="101"/>
      <c r="Q28" s="43">
        <v>1927</v>
      </c>
      <c r="R28" s="40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32.25" customHeight="1" x14ac:dyDescent="0.15">
      <c r="A29" s="109" t="s">
        <v>158</v>
      </c>
      <c r="B29" s="110"/>
      <c r="C29" s="113">
        <v>94</v>
      </c>
      <c r="D29" s="99"/>
      <c r="E29" s="99">
        <v>86</v>
      </c>
      <c r="F29" s="99"/>
      <c r="G29" s="95">
        <v>1008</v>
      </c>
      <c r="H29" s="95"/>
      <c r="I29" s="95"/>
      <c r="J29" s="102">
        <v>976</v>
      </c>
      <c r="K29" s="102"/>
      <c r="L29" s="97">
        <v>14678</v>
      </c>
      <c r="M29" s="97"/>
      <c r="N29" s="97"/>
      <c r="O29" s="101">
        <v>11405</v>
      </c>
      <c r="P29" s="101"/>
      <c r="Q29" s="43">
        <v>10260</v>
      </c>
      <c r="R29" s="40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32.25" customHeight="1" x14ac:dyDescent="0.15">
      <c r="A30" s="109" t="s">
        <v>159</v>
      </c>
      <c r="B30" s="110"/>
      <c r="C30" s="113">
        <v>54</v>
      </c>
      <c r="D30" s="99"/>
      <c r="E30" s="99">
        <v>45</v>
      </c>
      <c r="F30" s="99"/>
      <c r="G30" s="99">
        <v>317</v>
      </c>
      <c r="H30" s="99"/>
      <c r="I30" s="99"/>
      <c r="J30" s="101">
        <v>241</v>
      </c>
      <c r="K30" s="101"/>
      <c r="L30" s="95">
        <v>7289</v>
      </c>
      <c r="M30" s="95"/>
      <c r="N30" s="95"/>
      <c r="O30" s="101">
        <v>5791</v>
      </c>
      <c r="P30" s="101"/>
      <c r="Q30" s="43">
        <v>5929</v>
      </c>
      <c r="R30" s="40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32.25" customHeight="1" x14ac:dyDescent="0.15">
      <c r="A31" s="109" t="s">
        <v>160</v>
      </c>
      <c r="B31" s="110"/>
      <c r="C31" s="113">
        <v>159</v>
      </c>
      <c r="D31" s="99"/>
      <c r="E31" s="99">
        <v>149</v>
      </c>
      <c r="F31" s="99"/>
      <c r="G31" s="99">
        <v>811</v>
      </c>
      <c r="H31" s="99"/>
      <c r="I31" s="99"/>
      <c r="J31" s="101">
        <v>742</v>
      </c>
      <c r="K31" s="101"/>
      <c r="L31" s="95" t="s">
        <v>75</v>
      </c>
      <c r="M31" s="95"/>
      <c r="N31" s="95"/>
      <c r="O31" s="103">
        <v>12119</v>
      </c>
      <c r="P31" s="103"/>
      <c r="Q31" s="40"/>
      <c r="R31" s="40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</row>
    <row r="32" spans="1:41" ht="32.25" customHeight="1" x14ac:dyDescent="0.15">
      <c r="A32" s="111" t="s">
        <v>161</v>
      </c>
      <c r="B32" s="112"/>
      <c r="C32" s="106">
        <v>5</v>
      </c>
      <c r="D32" s="104"/>
      <c r="E32" s="104">
        <v>7</v>
      </c>
      <c r="F32" s="104"/>
      <c r="G32" s="104">
        <v>17</v>
      </c>
      <c r="H32" s="104"/>
      <c r="I32" s="104"/>
      <c r="J32" s="105">
        <v>31</v>
      </c>
      <c r="K32" s="105"/>
      <c r="L32" s="104">
        <v>243</v>
      </c>
      <c r="M32" s="104"/>
      <c r="N32" s="104"/>
      <c r="O32" s="100">
        <v>293</v>
      </c>
      <c r="P32" s="100"/>
      <c r="Q32" s="40"/>
      <c r="R32" s="40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</row>
    <row r="33" spans="1:41" ht="13.5" customHeight="1" x14ac:dyDescent="0.15">
      <c r="A33" s="6" t="s">
        <v>164</v>
      </c>
      <c r="B33" s="11"/>
      <c r="C33" s="40"/>
      <c r="D33" s="40"/>
      <c r="E33" s="40"/>
      <c r="F33" s="40"/>
      <c r="G33" s="40"/>
      <c r="H33" s="10"/>
      <c r="I33" s="10"/>
      <c r="J33" s="10"/>
      <c r="K33" s="40"/>
      <c r="L33" s="40"/>
      <c r="M33" s="40"/>
      <c r="N33" s="40"/>
      <c r="O33" s="10"/>
      <c r="P33" s="10"/>
      <c r="Q33" s="40"/>
      <c r="R33" s="40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1:41" x14ac:dyDescent="0.15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</row>
    <row r="35" spans="1:41" x14ac:dyDescent="0.15">
      <c r="A35" s="1" t="s">
        <v>150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7" spans="1:4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</row>
    <row r="38" spans="1:41" x14ac:dyDescent="0.15"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</row>
    <row r="39" spans="1:41" x14ac:dyDescent="0.15"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0" spans="1:41" x14ac:dyDescent="0.15"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</row>
    <row r="41" spans="1:41" x14ac:dyDescent="0.15"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</row>
    <row r="42" spans="1:41" x14ac:dyDescent="0.15"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</row>
    <row r="43" spans="1:41" x14ac:dyDescent="0.15"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</row>
    <row r="44" spans="1:41" x14ac:dyDescent="0.15"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</row>
    <row r="45" spans="1:41" x14ac:dyDescent="0.15"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</row>
    <row r="46" spans="1:41" x14ac:dyDescent="0.15"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1:41" x14ac:dyDescent="0.15"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</row>
    <row r="48" spans="1:41" x14ac:dyDescent="0.15"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</row>
    <row r="49" spans="19:41" x14ac:dyDescent="0.15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</row>
    <row r="50" spans="19:41" x14ac:dyDescent="0.15"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</row>
    <row r="51" spans="19:41" x14ac:dyDescent="0.15"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19:41" x14ac:dyDescent="0.15"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</row>
    <row r="53" spans="19:41" x14ac:dyDescent="0.15"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</row>
    <row r="54" spans="19:41" x14ac:dyDescent="0.15"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19:41" x14ac:dyDescent="0.15"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</row>
    <row r="56" spans="19:41" x14ac:dyDescent="0.15"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</row>
    <row r="57" spans="19:41" x14ac:dyDescent="0.15"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19:41" x14ac:dyDescent="0.15"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</row>
    <row r="59" spans="19:41" x14ac:dyDescent="0.15"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</row>
    <row r="60" spans="19:41" x14ac:dyDescent="0.15"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</row>
    <row r="61" spans="19:41" x14ac:dyDescent="0.15"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</row>
    <row r="62" spans="19:41" x14ac:dyDescent="0.15"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</row>
    <row r="63" spans="19:41" x14ac:dyDescent="0.15"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</row>
    <row r="64" spans="19:41" x14ac:dyDescent="0.15"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</row>
    <row r="65" spans="19:41" x14ac:dyDescent="0.15"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</row>
    <row r="66" spans="19:41" x14ac:dyDescent="0.15"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</row>
    <row r="67" spans="19:41" x14ac:dyDescent="0.15"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</row>
    <row r="68" spans="19:41" x14ac:dyDescent="0.15"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</row>
    <row r="69" spans="19:41" x14ac:dyDescent="0.15"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</row>
    <row r="70" spans="19:41" x14ac:dyDescent="0.15"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</row>
    <row r="71" spans="19:41" x14ac:dyDescent="0.15"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</row>
    <row r="72" spans="19:41" x14ac:dyDescent="0.15"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</row>
    <row r="73" spans="19:41" x14ac:dyDescent="0.15"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</row>
    <row r="74" spans="19:41" x14ac:dyDescent="0.15"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</row>
    <row r="75" spans="19:41" x14ac:dyDescent="0.15"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</row>
    <row r="76" spans="19:41" x14ac:dyDescent="0.15"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</row>
    <row r="77" spans="19:41" x14ac:dyDescent="0.15"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</row>
    <row r="78" spans="19:41" x14ac:dyDescent="0.15"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</row>
    <row r="79" spans="19:41" x14ac:dyDescent="0.15"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</row>
    <row r="80" spans="19:41" x14ac:dyDescent="0.15"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</row>
    <row r="81" spans="19:41" x14ac:dyDescent="0.15"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</row>
    <row r="82" spans="19:41" x14ac:dyDescent="0.15"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19:41" x14ac:dyDescent="0.15"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</row>
    <row r="84" spans="19:41" x14ac:dyDescent="0.15"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</row>
    <row r="85" spans="19:41" x14ac:dyDescent="0.15"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</row>
    <row r="86" spans="19:41" x14ac:dyDescent="0.15"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</row>
    <row r="87" spans="19:41" x14ac:dyDescent="0.15"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</row>
    <row r="88" spans="19:41" x14ac:dyDescent="0.15"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</row>
    <row r="89" spans="19:41" x14ac:dyDescent="0.15"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</row>
    <row r="90" spans="19:41" x14ac:dyDescent="0.15"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</row>
    <row r="91" spans="19:41" x14ac:dyDescent="0.15"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</row>
    <row r="92" spans="19:41" x14ac:dyDescent="0.15"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</row>
    <row r="93" spans="19:41" x14ac:dyDescent="0.15"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</row>
    <row r="94" spans="19:41" x14ac:dyDescent="0.15"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</row>
    <row r="95" spans="19:41" x14ac:dyDescent="0.15"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</row>
    <row r="96" spans="19:41" x14ac:dyDescent="0.15"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</row>
    <row r="97" spans="19:41" x14ac:dyDescent="0.15"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</row>
    <row r="98" spans="19:41" x14ac:dyDescent="0.15"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</row>
    <row r="99" spans="19:41" x14ac:dyDescent="0.15"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</row>
    <row r="100" spans="19:41" x14ac:dyDescent="0.15"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</row>
    <row r="101" spans="19:41" x14ac:dyDescent="0.15"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</row>
    <row r="102" spans="19:41" x14ac:dyDescent="0.15"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</row>
    <row r="103" spans="19:41" x14ac:dyDescent="0.15"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</row>
    <row r="104" spans="19:41" x14ac:dyDescent="0.15"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</row>
    <row r="105" spans="19:41" x14ac:dyDescent="0.15"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</row>
    <row r="106" spans="19:41" x14ac:dyDescent="0.15"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</row>
    <row r="107" spans="19:41" x14ac:dyDescent="0.15"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</row>
    <row r="108" spans="19:41" x14ac:dyDescent="0.15"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</row>
    <row r="109" spans="19:41" x14ac:dyDescent="0.15"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</row>
    <row r="110" spans="19:41" x14ac:dyDescent="0.15"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</row>
    <row r="111" spans="19:41" x14ac:dyDescent="0.15"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</row>
    <row r="112" spans="19:41" x14ac:dyDescent="0.15"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</row>
    <row r="113" spans="19:41" x14ac:dyDescent="0.15"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</row>
    <row r="114" spans="19:41" x14ac:dyDescent="0.15"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</row>
    <row r="115" spans="19:41" x14ac:dyDescent="0.15"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</row>
    <row r="116" spans="19:41" x14ac:dyDescent="0.15"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</row>
    <row r="117" spans="19:41" x14ac:dyDescent="0.15"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</row>
    <row r="118" spans="19:41" x14ac:dyDescent="0.15"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</row>
    <row r="119" spans="19:41" x14ac:dyDescent="0.15"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</row>
    <row r="120" spans="19:41" x14ac:dyDescent="0.15"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</row>
    <row r="121" spans="19:41" x14ac:dyDescent="0.15"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</row>
    <row r="122" spans="19:41" x14ac:dyDescent="0.15"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</row>
    <row r="123" spans="19:41" x14ac:dyDescent="0.15"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</row>
    <row r="124" spans="19:41" x14ac:dyDescent="0.15"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</row>
    <row r="125" spans="19:41" x14ac:dyDescent="0.15"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</row>
    <row r="126" spans="19:41" x14ac:dyDescent="0.15"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</row>
    <row r="127" spans="19:41" x14ac:dyDescent="0.15"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</row>
    <row r="128" spans="19:41" x14ac:dyDescent="0.15"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</row>
    <row r="129" spans="19:41" x14ac:dyDescent="0.15"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</row>
    <row r="130" spans="19:41" x14ac:dyDescent="0.15"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</row>
    <row r="131" spans="19:41" x14ac:dyDescent="0.15"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</row>
    <row r="132" spans="19:41" x14ac:dyDescent="0.15"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</row>
    <row r="133" spans="19:41" x14ac:dyDescent="0.15"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</row>
    <row r="134" spans="19:41" x14ac:dyDescent="0.15"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</row>
    <row r="135" spans="19:41" x14ac:dyDescent="0.15"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</row>
    <row r="136" spans="19:41" x14ac:dyDescent="0.15"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</row>
    <row r="137" spans="19:41" x14ac:dyDescent="0.15"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</row>
    <row r="138" spans="19:41" x14ac:dyDescent="0.15"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</row>
    <row r="139" spans="19:41" x14ac:dyDescent="0.15"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</row>
    <row r="140" spans="19:41" x14ac:dyDescent="0.15"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</row>
    <row r="141" spans="19:41" x14ac:dyDescent="0.15"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</row>
    <row r="142" spans="19:41" x14ac:dyDescent="0.15"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</row>
    <row r="143" spans="19:41" x14ac:dyDescent="0.15"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</row>
    <row r="144" spans="19:41" x14ac:dyDescent="0.15"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</row>
    <row r="145" spans="19:41" x14ac:dyDescent="0.15"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</row>
    <row r="146" spans="19:41" x14ac:dyDescent="0.15"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</row>
    <row r="147" spans="19:41" x14ac:dyDescent="0.15"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</row>
    <row r="148" spans="19:41" x14ac:dyDescent="0.15"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</row>
    <row r="149" spans="19:41" x14ac:dyDescent="0.15"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</row>
    <row r="150" spans="19:41" x14ac:dyDescent="0.15"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</row>
    <row r="151" spans="19:41" x14ac:dyDescent="0.15"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</row>
    <row r="152" spans="19:41" x14ac:dyDescent="0.15"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</row>
    <row r="153" spans="19:41" x14ac:dyDescent="0.15"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</row>
    <row r="154" spans="19:41" x14ac:dyDescent="0.15"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</row>
    <row r="155" spans="19:41" x14ac:dyDescent="0.15"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</row>
    <row r="156" spans="19:41" x14ac:dyDescent="0.15"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</row>
    <row r="157" spans="19:41" x14ac:dyDescent="0.15"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</row>
    <row r="158" spans="19:41" x14ac:dyDescent="0.15"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</row>
    <row r="159" spans="19:41" x14ac:dyDescent="0.15"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</row>
    <row r="160" spans="19:41" x14ac:dyDescent="0.15"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</row>
    <row r="161" spans="19:41" x14ac:dyDescent="0.15"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</row>
    <row r="162" spans="19:41" x14ac:dyDescent="0.15"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</row>
    <row r="163" spans="19:41" x14ac:dyDescent="0.15"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</row>
    <row r="164" spans="19:41" x14ac:dyDescent="0.15"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</row>
    <row r="165" spans="19:41" x14ac:dyDescent="0.15"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</row>
    <row r="166" spans="19:41" x14ac:dyDescent="0.15"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</row>
    <row r="167" spans="19:41" x14ac:dyDescent="0.15"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</row>
    <row r="168" spans="19:41" x14ac:dyDescent="0.15"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</row>
    <row r="169" spans="19:41" x14ac:dyDescent="0.15"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</row>
    <row r="170" spans="19:41" x14ac:dyDescent="0.15"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</row>
    <row r="171" spans="19:41" x14ac:dyDescent="0.15"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</row>
    <row r="172" spans="19:41" x14ac:dyDescent="0.15"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</row>
    <row r="173" spans="19:41" x14ac:dyDescent="0.15"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</row>
    <row r="174" spans="19:41" x14ac:dyDescent="0.15"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</row>
    <row r="175" spans="19:41" x14ac:dyDescent="0.15"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</row>
    <row r="176" spans="19:41" x14ac:dyDescent="0.15"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</row>
    <row r="177" spans="19:41" x14ac:dyDescent="0.15"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</row>
    <row r="178" spans="19:41" x14ac:dyDescent="0.15"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</row>
    <row r="179" spans="19:41" x14ac:dyDescent="0.15"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</row>
    <row r="180" spans="19:41" x14ac:dyDescent="0.15"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</row>
    <row r="181" spans="19:41" x14ac:dyDescent="0.15"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</row>
    <row r="182" spans="19:41" x14ac:dyDescent="0.15"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</row>
    <row r="183" spans="19:41" x14ac:dyDescent="0.15"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</row>
    <row r="184" spans="19:41" x14ac:dyDescent="0.15"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</row>
    <row r="185" spans="19:41" x14ac:dyDescent="0.15"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</row>
    <row r="186" spans="19:41" x14ac:dyDescent="0.15"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</row>
    <row r="187" spans="19:41" x14ac:dyDescent="0.15"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</row>
    <row r="188" spans="19:41" x14ac:dyDescent="0.15"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</row>
    <row r="189" spans="19:41" x14ac:dyDescent="0.15"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</row>
    <row r="190" spans="19:41" x14ac:dyDescent="0.15"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</row>
    <row r="191" spans="19:41" x14ac:dyDescent="0.15"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</row>
    <row r="192" spans="19:41" x14ac:dyDescent="0.15"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</row>
    <row r="193" spans="19:41" x14ac:dyDescent="0.15"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</row>
    <row r="194" spans="19:41" x14ac:dyDescent="0.15"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</row>
    <row r="195" spans="19:41" x14ac:dyDescent="0.15"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</row>
    <row r="196" spans="19:41" x14ac:dyDescent="0.15"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</row>
    <row r="197" spans="19:41" x14ac:dyDescent="0.15"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</row>
    <row r="198" spans="19:41" x14ac:dyDescent="0.15"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</row>
    <row r="199" spans="19:41" x14ac:dyDescent="0.15"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</row>
    <row r="200" spans="19:41" x14ac:dyDescent="0.15"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</row>
    <row r="201" spans="19:41" x14ac:dyDescent="0.15"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</row>
    <row r="202" spans="19:41" x14ac:dyDescent="0.15"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</row>
    <row r="203" spans="19:41" x14ac:dyDescent="0.15"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</row>
    <row r="204" spans="19:41" x14ac:dyDescent="0.15"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</row>
    <row r="205" spans="19:41" x14ac:dyDescent="0.15"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</row>
    <row r="206" spans="19:41" x14ac:dyDescent="0.15"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</row>
    <row r="207" spans="19:41" x14ac:dyDescent="0.15"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</row>
    <row r="208" spans="19:41" x14ac:dyDescent="0.15"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</row>
    <row r="209" spans="19:41" x14ac:dyDescent="0.15"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</row>
    <row r="210" spans="19:41" x14ac:dyDescent="0.15"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</row>
    <row r="211" spans="19:41" x14ac:dyDescent="0.15"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</row>
    <row r="212" spans="19:41" x14ac:dyDescent="0.15"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</row>
    <row r="213" spans="19:41" x14ac:dyDescent="0.15"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</row>
    <row r="214" spans="19:41" x14ac:dyDescent="0.15"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</row>
    <row r="215" spans="19:41" x14ac:dyDescent="0.15"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</row>
    <row r="216" spans="19:41" x14ac:dyDescent="0.15"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</row>
    <row r="217" spans="19:41" x14ac:dyDescent="0.15"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</row>
    <row r="218" spans="19:41" x14ac:dyDescent="0.15"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</row>
    <row r="219" spans="19:41" x14ac:dyDescent="0.15"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</row>
    <row r="220" spans="19:41" x14ac:dyDescent="0.15"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</row>
    <row r="221" spans="19:41" x14ac:dyDescent="0.15"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</row>
    <row r="222" spans="19:41" x14ac:dyDescent="0.15"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</row>
    <row r="223" spans="19:41" x14ac:dyDescent="0.15"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</row>
    <row r="224" spans="19:41" x14ac:dyDescent="0.15"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</row>
    <row r="225" spans="19:41" x14ac:dyDescent="0.15"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</row>
    <row r="226" spans="19:41" x14ac:dyDescent="0.15"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</row>
    <row r="227" spans="19:41" x14ac:dyDescent="0.15"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</row>
    <row r="228" spans="19:41" x14ac:dyDescent="0.15"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</row>
    <row r="229" spans="19:41" x14ac:dyDescent="0.15"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</row>
    <row r="230" spans="19:41" x14ac:dyDescent="0.15"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</row>
    <row r="231" spans="19:41" x14ac:dyDescent="0.15"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</row>
    <row r="232" spans="19:41" x14ac:dyDescent="0.15"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</row>
    <row r="233" spans="19:41" x14ac:dyDescent="0.15"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</row>
    <row r="234" spans="19:41" x14ac:dyDescent="0.15"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</row>
    <row r="235" spans="19:41" x14ac:dyDescent="0.15"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</row>
    <row r="236" spans="19:41" x14ac:dyDescent="0.15"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</row>
    <row r="237" spans="19:41" x14ac:dyDescent="0.15"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</row>
    <row r="238" spans="19:41" x14ac:dyDescent="0.15"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</row>
    <row r="239" spans="19:41" x14ac:dyDescent="0.15"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</row>
    <row r="240" spans="19:41" x14ac:dyDescent="0.15"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</row>
    <row r="241" spans="19:41" x14ac:dyDescent="0.15"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</row>
    <row r="242" spans="19:41" x14ac:dyDescent="0.15"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</row>
    <row r="243" spans="19:41" x14ac:dyDescent="0.15"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</row>
    <row r="244" spans="19:41" x14ac:dyDescent="0.15"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</row>
    <row r="245" spans="19:41" x14ac:dyDescent="0.15"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</row>
    <row r="246" spans="19:41" x14ac:dyDescent="0.15"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</row>
    <row r="247" spans="19:41" x14ac:dyDescent="0.15"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</row>
    <row r="248" spans="19:41" x14ac:dyDescent="0.15"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</row>
    <row r="249" spans="19:41" x14ac:dyDescent="0.15"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</row>
    <row r="250" spans="19:41" x14ac:dyDescent="0.15"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</row>
    <row r="251" spans="19:41" x14ac:dyDescent="0.15"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</row>
    <row r="252" spans="19:41" x14ac:dyDescent="0.15"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</row>
    <row r="253" spans="19:41" x14ac:dyDescent="0.15"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</row>
    <row r="254" spans="19:41" x14ac:dyDescent="0.15"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</row>
    <row r="255" spans="19:41" x14ac:dyDescent="0.15"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</row>
    <row r="256" spans="19:41" x14ac:dyDescent="0.15"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</row>
    <row r="257" spans="19:41" x14ac:dyDescent="0.15"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</row>
    <row r="258" spans="19:41" x14ac:dyDescent="0.15"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</row>
    <row r="259" spans="19:41" x14ac:dyDescent="0.15"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</row>
    <row r="260" spans="19:41" x14ac:dyDescent="0.15"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</row>
    <row r="261" spans="19:41" x14ac:dyDescent="0.15"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</row>
    <row r="262" spans="19:41" x14ac:dyDescent="0.15"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</row>
    <row r="263" spans="19:41" x14ac:dyDescent="0.15"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</row>
    <row r="264" spans="19:41" x14ac:dyDescent="0.15"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</row>
    <row r="265" spans="19:41" x14ac:dyDescent="0.15"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</row>
    <row r="266" spans="19:41" x14ac:dyDescent="0.15"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</row>
    <row r="267" spans="19:41" x14ac:dyDescent="0.15"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</row>
    <row r="268" spans="19:41" x14ac:dyDescent="0.15"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</row>
    <row r="269" spans="19:41" x14ac:dyDescent="0.15"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</row>
    <row r="270" spans="19:41" x14ac:dyDescent="0.15"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</row>
    <row r="271" spans="19:41" x14ac:dyDescent="0.15"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</row>
    <row r="272" spans="19:41" x14ac:dyDescent="0.15"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</row>
    <row r="273" spans="19:41" x14ac:dyDescent="0.15"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</row>
    <row r="274" spans="19:41" x14ac:dyDescent="0.15"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</row>
    <row r="275" spans="19:41" x14ac:dyDescent="0.15"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</row>
    <row r="276" spans="19:41" x14ac:dyDescent="0.15"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</row>
    <row r="277" spans="19:41" x14ac:dyDescent="0.15"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</row>
    <row r="278" spans="19:41" x14ac:dyDescent="0.15"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</row>
    <row r="279" spans="19:41" x14ac:dyDescent="0.15"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</row>
    <row r="280" spans="19:41" x14ac:dyDescent="0.15"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</row>
    <row r="281" spans="19:41" x14ac:dyDescent="0.15"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</row>
    <row r="282" spans="19:41" x14ac:dyDescent="0.15"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</row>
    <row r="283" spans="19:41" x14ac:dyDescent="0.15"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</row>
  </sheetData>
  <mergeCells count="101">
    <mergeCell ref="A26:B26"/>
    <mergeCell ref="A5:C5"/>
    <mergeCell ref="A6:A8"/>
    <mergeCell ref="B6:E6"/>
    <mergeCell ref="D11:E11"/>
    <mergeCell ref="D10:E10"/>
    <mergeCell ref="D12:E12"/>
    <mergeCell ref="A21:O21"/>
    <mergeCell ref="A23:C23"/>
    <mergeCell ref="A24:B25"/>
    <mergeCell ref="D13:E13"/>
    <mergeCell ref="G9:H9"/>
    <mergeCell ref="G10:H10"/>
    <mergeCell ref="G11:H11"/>
    <mergeCell ref="G12:H12"/>
    <mergeCell ref="G13:H13"/>
    <mergeCell ref="F6:J6"/>
    <mergeCell ref="E25:F25"/>
    <mergeCell ref="G25:I25"/>
    <mergeCell ref="C24:F24"/>
    <mergeCell ref="G24:K24"/>
    <mergeCell ref="D9:E9"/>
    <mergeCell ref="C25:D25"/>
    <mergeCell ref="D7:E8"/>
    <mergeCell ref="G7:H8"/>
    <mergeCell ref="I7:J8"/>
    <mergeCell ref="L25:N25"/>
    <mergeCell ref="B7:B8"/>
    <mergeCell ref="C7:C8"/>
    <mergeCell ref="F7:F8"/>
    <mergeCell ref="K7:K8"/>
    <mergeCell ref="O25:P25"/>
    <mergeCell ref="L24:P24"/>
    <mergeCell ref="I9:J9"/>
    <mergeCell ref="I10:J10"/>
    <mergeCell ref="I11:J11"/>
    <mergeCell ref="I12:J12"/>
    <mergeCell ref="I13:J13"/>
    <mergeCell ref="L7:M8"/>
    <mergeCell ref="L9:M9"/>
    <mergeCell ref="L10:M10"/>
    <mergeCell ref="L11:M11"/>
    <mergeCell ref="P7:P8"/>
    <mergeCell ref="J25:K25"/>
    <mergeCell ref="K6:O6"/>
    <mergeCell ref="N9:O9"/>
    <mergeCell ref="N10:O10"/>
    <mergeCell ref="N11:O11"/>
    <mergeCell ref="N12:O12"/>
    <mergeCell ref="N13:O13"/>
    <mergeCell ref="N7:O8"/>
    <mergeCell ref="L12:M12"/>
    <mergeCell ref="L13:M13"/>
    <mergeCell ref="A28:B28"/>
    <mergeCell ref="A29:B29"/>
    <mergeCell ref="A30:B30"/>
    <mergeCell ref="A31:B31"/>
    <mergeCell ref="A32:B32"/>
    <mergeCell ref="C27:D27"/>
    <mergeCell ref="C28:D28"/>
    <mergeCell ref="C29:D29"/>
    <mergeCell ref="C30:D30"/>
    <mergeCell ref="C31:D31"/>
    <mergeCell ref="A27:B27"/>
    <mergeCell ref="G30:I30"/>
    <mergeCell ref="G31:I31"/>
    <mergeCell ref="G32:I32"/>
    <mergeCell ref="C32:D32"/>
    <mergeCell ref="C26:D26"/>
    <mergeCell ref="E27:F27"/>
    <mergeCell ref="E28:F28"/>
    <mergeCell ref="E29:F29"/>
    <mergeCell ref="E30:F30"/>
    <mergeCell ref="E31:F31"/>
    <mergeCell ref="E32:F32"/>
    <mergeCell ref="E26:F26"/>
    <mergeCell ref="G26:I26"/>
    <mergeCell ref="J27:K27"/>
    <mergeCell ref="J26:K26"/>
    <mergeCell ref="L27:N27"/>
    <mergeCell ref="L28:N28"/>
    <mergeCell ref="L26:N26"/>
    <mergeCell ref="G27:I27"/>
    <mergeCell ref="G28:I28"/>
    <mergeCell ref="G29:I29"/>
    <mergeCell ref="O32:P32"/>
    <mergeCell ref="O27:P27"/>
    <mergeCell ref="O26:P26"/>
    <mergeCell ref="J29:K29"/>
    <mergeCell ref="J30:K30"/>
    <mergeCell ref="J31:K31"/>
    <mergeCell ref="O28:P28"/>
    <mergeCell ref="O29:P29"/>
    <mergeCell ref="O30:P30"/>
    <mergeCell ref="O31:P31"/>
    <mergeCell ref="L32:N32"/>
    <mergeCell ref="L31:N31"/>
    <mergeCell ref="L30:N30"/>
    <mergeCell ref="L29:N29"/>
    <mergeCell ref="J28:K28"/>
    <mergeCell ref="J32:K32"/>
  </mergeCells>
  <phoneticPr fontId="4"/>
  <pageMargins left="0.708661417322834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AH261"/>
  <sheetViews>
    <sheetView showGridLines="0" zoomScaleNormal="100" zoomScaleSheetLayoutView="100" workbookViewId="0">
      <selection activeCell="N1" sqref="N1"/>
    </sheetView>
  </sheetViews>
  <sheetFormatPr defaultRowHeight="13.5" x14ac:dyDescent="0.15"/>
  <cols>
    <col min="1" max="1" width="4.875" style="3" customWidth="1"/>
    <col min="2" max="2" width="13.125" style="3" bestFit="1" customWidth="1"/>
    <col min="3" max="13" width="6.125" style="3" customWidth="1"/>
    <col min="14" max="16384" width="9" style="3"/>
  </cols>
  <sheetData>
    <row r="1" spans="1:34" ht="17.25" x14ac:dyDescent="0.15">
      <c r="A1" s="13" t="s">
        <v>167</v>
      </c>
    </row>
    <row r="2" spans="1:34" ht="13.5" customHeight="1" x14ac:dyDescent="0.15">
      <c r="A2" s="13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x14ac:dyDescent="0.15">
      <c r="A3" s="1" t="s">
        <v>135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3.5" customHeight="1" x14ac:dyDescent="0.15">
      <c r="A4" s="139" t="s">
        <v>65</v>
      </c>
      <c r="B4" s="145" t="s">
        <v>6</v>
      </c>
      <c r="C4" s="145" t="s">
        <v>7</v>
      </c>
      <c r="D4" s="145" t="s">
        <v>8</v>
      </c>
      <c r="E4" s="145" t="s">
        <v>9</v>
      </c>
      <c r="F4" s="148" t="s">
        <v>10</v>
      </c>
      <c r="G4" s="151" t="s">
        <v>52</v>
      </c>
      <c r="H4" s="151" t="s">
        <v>53</v>
      </c>
      <c r="I4" s="145" t="s">
        <v>98</v>
      </c>
      <c r="J4" s="148" t="s">
        <v>57</v>
      </c>
      <c r="K4" s="145" t="s">
        <v>11</v>
      </c>
      <c r="L4" s="145" t="s">
        <v>12</v>
      </c>
      <c r="M4" s="142" t="s">
        <v>13</v>
      </c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x14ac:dyDescent="0.15">
      <c r="A5" s="140"/>
      <c r="B5" s="146"/>
      <c r="C5" s="146"/>
      <c r="D5" s="146"/>
      <c r="E5" s="146"/>
      <c r="F5" s="149"/>
      <c r="G5" s="146"/>
      <c r="H5" s="146"/>
      <c r="I5" s="146"/>
      <c r="J5" s="149"/>
      <c r="K5" s="146"/>
      <c r="L5" s="146"/>
      <c r="M5" s="143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spans="1:34" x14ac:dyDescent="0.15">
      <c r="A6" s="140"/>
      <c r="B6" s="146"/>
      <c r="C6" s="146"/>
      <c r="D6" s="146"/>
      <c r="E6" s="146"/>
      <c r="F6" s="149"/>
      <c r="G6" s="146"/>
      <c r="H6" s="146"/>
      <c r="I6" s="146"/>
      <c r="J6" s="149"/>
      <c r="K6" s="146"/>
      <c r="L6" s="146"/>
      <c r="M6" s="143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x14ac:dyDescent="0.15">
      <c r="A7" s="140"/>
      <c r="B7" s="146"/>
      <c r="C7" s="146"/>
      <c r="D7" s="146"/>
      <c r="E7" s="146"/>
      <c r="F7" s="149"/>
      <c r="G7" s="146"/>
      <c r="H7" s="146"/>
      <c r="I7" s="146"/>
      <c r="J7" s="149"/>
      <c r="K7" s="146"/>
      <c r="L7" s="146"/>
      <c r="M7" s="143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x14ac:dyDescent="0.15">
      <c r="A8" s="141"/>
      <c r="B8" s="147"/>
      <c r="C8" s="147"/>
      <c r="D8" s="147"/>
      <c r="E8" s="147"/>
      <c r="F8" s="150"/>
      <c r="G8" s="147"/>
      <c r="H8" s="147"/>
      <c r="I8" s="147"/>
      <c r="J8" s="150"/>
      <c r="K8" s="147"/>
      <c r="L8" s="147"/>
      <c r="M8" s="144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</row>
    <row r="9" spans="1:34" ht="18" customHeight="1" x14ac:dyDescent="0.15">
      <c r="A9" s="139" t="s">
        <v>56</v>
      </c>
      <c r="B9" s="23" t="s">
        <v>177</v>
      </c>
      <c r="C9" s="87">
        <v>99.8</v>
      </c>
      <c r="D9" s="88">
        <v>97.4</v>
      </c>
      <c r="E9" s="88">
        <v>99</v>
      </c>
      <c r="F9" s="88">
        <v>102.2</v>
      </c>
      <c r="G9" s="88">
        <v>99.5</v>
      </c>
      <c r="H9" s="88">
        <v>100.3</v>
      </c>
      <c r="I9" s="88">
        <v>100</v>
      </c>
      <c r="J9" s="88">
        <v>100.5</v>
      </c>
      <c r="K9" s="88">
        <v>108.6</v>
      </c>
      <c r="L9" s="88">
        <v>100.1</v>
      </c>
      <c r="M9" s="88">
        <v>102.8</v>
      </c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4" ht="18" customHeight="1" x14ac:dyDescent="0.15">
      <c r="A10" s="140"/>
      <c r="B10" s="20" t="s">
        <v>136</v>
      </c>
      <c r="C10" s="87">
        <v>100</v>
      </c>
      <c r="D10" s="88">
        <v>100</v>
      </c>
      <c r="E10" s="88">
        <v>100</v>
      </c>
      <c r="F10" s="88">
        <v>100</v>
      </c>
      <c r="G10" s="88">
        <v>100</v>
      </c>
      <c r="H10" s="88">
        <v>100</v>
      </c>
      <c r="I10" s="88">
        <v>100</v>
      </c>
      <c r="J10" s="88">
        <v>100</v>
      </c>
      <c r="K10" s="88">
        <v>100</v>
      </c>
      <c r="L10" s="88">
        <v>100</v>
      </c>
      <c r="M10" s="88">
        <v>100</v>
      </c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4" ht="18" customHeight="1" x14ac:dyDescent="0.15">
      <c r="A11" s="140"/>
      <c r="B11" s="20" t="s">
        <v>141</v>
      </c>
      <c r="C11" s="53">
        <v>100.2</v>
      </c>
      <c r="D11" s="87">
        <v>100.7</v>
      </c>
      <c r="E11" s="87">
        <v>101</v>
      </c>
      <c r="F11" s="87">
        <v>101.1</v>
      </c>
      <c r="G11" s="87">
        <v>104.5</v>
      </c>
      <c r="H11" s="87">
        <v>99.9</v>
      </c>
      <c r="I11" s="87">
        <v>101.1</v>
      </c>
      <c r="J11" s="87">
        <v>96.8</v>
      </c>
      <c r="K11" s="87">
        <v>99.5</v>
      </c>
      <c r="L11" s="87">
        <v>101</v>
      </c>
      <c r="M11" s="87">
        <v>100.6</v>
      </c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</row>
    <row r="12" spans="1:34" ht="18" customHeight="1" x14ac:dyDescent="0.15">
      <c r="A12" s="140"/>
      <c r="B12" s="20" t="s">
        <v>146</v>
      </c>
      <c r="C12" s="53">
        <v>102.9</v>
      </c>
      <c r="D12" s="87">
        <v>105.4</v>
      </c>
      <c r="E12" s="87">
        <v>102.4</v>
      </c>
      <c r="F12" s="87">
        <v>115.2</v>
      </c>
      <c r="G12" s="87">
        <v>110.6</v>
      </c>
      <c r="H12" s="87">
        <v>102</v>
      </c>
      <c r="I12" s="87">
        <v>101</v>
      </c>
      <c r="J12" s="87">
        <v>95.7</v>
      </c>
      <c r="K12" s="87">
        <v>99.9</v>
      </c>
      <c r="L12" s="87">
        <v>102.2</v>
      </c>
      <c r="M12" s="87">
        <v>101.8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</row>
    <row r="13" spans="1:34" ht="18" customHeight="1" x14ac:dyDescent="0.15">
      <c r="A13" s="140"/>
      <c r="B13" s="20" t="s">
        <v>178</v>
      </c>
      <c r="C13" s="53">
        <v>106.2</v>
      </c>
      <c r="D13" s="87">
        <v>113.6</v>
      </c>
      <c r="E13" s="87">
        <v>103.9</v>
      </c>
      <c r="F13" s="87">
        <v>108</v>
      </c>
      <c r="G13" s="87">
        <v>122</v>
      </c>
      <c r="H13" s="87">
        <v>106.1</v>
      </c>
      <c r="I13" s="87">
        <v>102.8</v>
      </c>
      <c r="J13" s="87">
        <v>97.5</v>
      </c>
      <c r="K13" s="87">
        <v>100.3</v>
      </c>
      <c r="L13" s="87">
        <v>106.3</v>
      </c>
      <c r="M13" s="87">
        <v>102.7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</row>
    <row r="14" spans="1:34" ht="9.75" customHeight="1" x14ac:dyDescent="0.15">
      <c r="A14" s="140"/>
      <c r="B14" s="20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</row>
    <row r="15" spans="1:34" ht="18" customHeight="1" x14ac:dyDescent="0.15">
      <c r="A15" s="140"/>
      <c r="B15" s="36" t="s">
        <v>179</v>
      </c>
      <c r="C15" s="88">
        <v>105.7</v>
      </c>
      <c r="D15" s="87">
        <v>110.4</v>
      </c>
      <c r="E15" s="88">
        <v>103.7</v>
      </c>
      <c r="F15" s="88">
        <v>124.9</v>
      </c>
      <c r="G15" s="88">
        <v>115.7</v>
      </c>
      <c r="H15" s="88">
        <v>104.9</v>
      </c>
      <c r="I15" s="88">
        <v>101.7</v>
      </c>
      <c r="J15" s="88">
        <v>96.4</v>
      </c>
      <c r="K15" s="88">
        <v>100</v>
      </c>
      <c r="L15" s="88">
        <v>103.1</v>
      </c>
      <c r="M15" s="88">
        <v>102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ht="18" customHeight="1" x14ac:dyDescent="0.15">
      <c r="A16" s="140"/>
      <c r="B16" s="20" t="s">
        <v>100</v>
      </c>
      <c r="C16" s="63">
        <v>104.8</v>
      </c>
      <c r="D16" s="87">
        <v>110.7</v>
      </c>
      <c r="E16" s="88">
        <v>103.8</v>
      </c>
      <c r="F16" s="88">
        <v>110.9</v>
      </c>
      <c r="G16" s="88">
        <v>117.3</v>
      </c>
      <c r="H16" s="88">
        <v>105.3</v>
      </c>
      <c r="I16" s="88">
        <v>101.8</v>
      </c>
      <c r="J16" s="88">
        <v>96.4</v>
      </c>
      <c r="K16" s="88">
        <v>100</v>
      </c>
      <c r="L16" s="88">
        <v>102.7</v>
      </c>
      <c r="M16" s="88">
        <v>102.3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ht="18" customHeight="1" x14ac:dyDescent="0.15">
      <c r="A17" s="140"/>
      <c r="B17" s="20" t="s">
        <v>101</v>
      </c>
      <c r="C17" s="88">
        <v>105.1</v>
      </c>
      <c r="D17" s="87">
        <v>111.2</v>
      </c>
      <c r="E17" s="88">
        <v>103.7</v>
      </c>
      <c r="F17" s="88">
        <v>110</v>
      </c>
      <c r="G17" s="88">
        <v>123</v>
      </c>
      <c r="H17" s="88">
        <v>104.6</v>
      </c>
      <c r="I17" s="88">
        <v>101.8</v>
      </c>
      <c r="J17" s="88">
        <v>96</v>
      </c>
      <c r="K17" s="88">
        <v>99.5</v>
      </c>
      <c r="L17" s="88">
        <v>104</v>
      </c>
      <c r="M17" s="88">
        <v>102.5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34" ht="18" customHeight="1" x14ac:dyDescent="0.15">
      <c r="A18" s="140"/>
      <c r="B18" s="20" t="s">
        <v>102</v>
      </c>
      <c r="C18" s="88">
        <v>105.6</v>
      </c>
      <c r="D18" s="87">
        <v>111.9</v>
      </c>
      <c r="E18" s="88">
        <v>103.9</v>
      </c>
      <c r="F18" s="88">
        <v>110.4</v>
      </c>
      <c r="G18" s="88">
        <v>122.8</v>
      </c>
      <c r="H18" s="88">
        <v>107</v>
      </c>
      <c r="I18" s="88">
        <v>102.3</v>
      </c>
      <c r="J18" s="88">
        <v>96</v>
      </c>
      <c r="K18" s="88">
        <v>100.2</v>
      </c>
      <c r="L18" s="88">
        <v>105.3</v>
      </c>
      <c r="M18" s="88">
        <v>102.4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pans="1:34" ht="18" customHeight="1" x14ac:dyDescent="0.15">
      <c r="A19" s="140"/>
      <c r="B19" s="20" t="s">
        <v>137</v>
      </c>
      <c r="C19" s="88">
        <v>105.8</v>
      </c>
      <c r="D19" s="87">
        <v>113.1</v>
      </c>
      <c r="E19" s="88">
        <v>103.9</v>
      </c>
      <c r="F19" s="88">
        <v>105.2</v>
      </c>
      <c r="G19" s="88">
        <v>125.5</v>
      </c>
      <c r="H19" s="88">
        <v>107.5</v>
      </c>
      <c r="I19" s="88">
        <v>102.6</v>
      </c>
      <c r="J19" s="88">
        <v>96.4</v>
      </c>
      <c r="K19" s="88">
        <v>100.7</v>
      </c>
      <c r="L19" s="88">
        <v>105.9</v>
      </c>
      <c r="M19" s="88">
        <v>102.6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pans="1:34" ht="18" customHeight="1" x14ac:dyDescent="0.15">
      <c r="A20" s="140"/>
      <c r="B20" s="23" t="s">
        <v>103</v>
      </c>
      <c r="C20" s="88">
        <v>105.8</v>
      </c>
      <c r="D20" s="87">
        <v>113.1</v>
      </c>
      <c r="E20" s="88">
        <v>104.1</v>
      </c>
      <c r="F20" s="88">
        <v>109.1</v>
      </c>
      <c r="G20" s="88">
        <v>119.8</v>
      </c>
      <c r="H20" s="88">
        <v>106.3</v>
      </c>
      <c r="I20" s="88">
        <v>102.6</v>
      </c>
      <c r="J20" s="88">
        <v>96.7</v>
      </c>
      <c r="K20" s="88">
        <v>100.7</v>
      </c>
      <c r="L20" s="88">
        <v>104.8</v>
      </c>
      <c r="M20" s="88">
        <v>102.6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18" customHeight="1" x14ac:dyDescent="0.15">
      <c r="A21" s="140"/>
      <c r="B21" s="20" t="s">
        <v>104</v>
      </c>
      <c r="C21" s="88">
        <v>106.2</v>
      </c>
      <c r="D21" s="88">
        <v>113.4</v>
      </c>
      <c r="E21" s="88">
        <v>104.1</v>
      </c>
      <c r="F21" s="88">
        <v>106.9</v>
      </c>
      <c r="G21" s="88">
        <v>121.3</v>
      </c>
      <c r="H21" s="88">
        <v>105</v>
      </c>
      <c r="I21" s="88">
        <v>102.7</v>
      </c>
      <c r="J21" s="88">
        <v>98</v>
      </c>
      <c r="K21" s="88">
        <v>100.7</v>
      </c>
      <c r="L21" s="88">
        <v>107.5</v>
      </c>
      <c r="M21" s="88">
        <v>102.4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18" customHeight="1" x14ac:dyDescent="0.15">
      <c r="A22" s="140"/>
      <c r="B22" s="20" t="s">
        <v>105</v>
      </c>
      <c r="C22" s="88">
        <v>106.3</v>
      </c>
      <c r="D22" s="88">
        <v>113.5</v>
      </c>
      <c r="E22" s="63">
        <v>104</v>
      </c>
      <c r="F22" s="88">
        <v>104.2</v>
      </c>
      <c r="G22" s="88">
        <v>120.5</v>
      </c>
      <c r="H22" s="88">
        <v>103.5</v>
      </c>
      <c r="I22" s="88">
        <v>102.7</v>
      </c>
      <c r="J22" s="88">
        <v>98.9</v>
      </c>
      <c r="K22" s="88">
        <v>99.6</v>
      </c>
      <c r="L22" s="88">
        <v>109.6</v>
      </c>
      <c r="M22" s="88">
        <v>102.5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18" customHeight="1" x14ac:dyDescent="0.15">
      <c r="A23" s="140"/>
      <c r="B23" s="20" t="s">
        <v>106</v>
      </c>
      <c r="C23" s="88">
        <v>106.7</v>
      </c>
      <c r="D23" s="88">
        <v>115.1</v>
      </c>
      <c r="E23" s="88">
        <v>104</v>
      </c>
      <c r="F23" s="88">
        <v>100.4</v>
      </c>
      <c r="G23" s="88">
        <v>123.9</v>
      </c>
      <c r="H23" s="88">
        <v>108.7</v>
      </c>
      <c r="I23" s="88">
        <v>103.7</v>
      </c>
      <c r="J23" s="88">
        <v>98.6</v>
      </c>
      <c r="K23" s="88">
        <v>100.7</v>
      </c>
      <c r="L23" s="88">
        <v>108.1</v>
      </c>
      <c r="M23" s="88">
        <v>102.8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18" customHeight="1" x14ac:dyDescent="0.15">
      <c r="A24" s="140"/>
      <c r="B24" s="20" t="s">
        <v>107</v>
      </c>
      <c r="C24" s="88">
        <v>107.5</v>
      </c>
      <c r="D24" s="88">
        <v>116.7</v>
      </c>
      <c r="E24" s="88">
        <v>103.8</v>
      </c>
      <c r="F24" s="88">
        <v>105.6</v>
      </c>
      <c r="G24" s="88">
        <v>125.1</v>
      </c>
      <c r="H24" s="88">
        <v>106.8</v>
      </c>
      <c r="I24" s="88">
        <v>103.8</v>
      </c>
      <c r="J24" s="88">
        <v>99</v>
      </c>
      <c r="K24" s="88">
        <v>100.7</v>
      </c>
      <c r="L24" s="88">
        <v>108.1</v>
      </c>
      <c r="M24" s="88">
        <v>103.2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18" customHeight="1" x14ac:dyDescent="0.15">
      <c r="A25" s="140"/>
      <c r="B25" s="20" t="s">
        <v>108</v>
      </c>
      <c r="C25" s="88">
        <v>107.6</v>
      </c>
      <c r="D25" s="88">
        <v>117.8</v>
      </c>
      <c r="E25" s="88">
        <v>103.8</v>
      </c>
      <c r="F25" s="88">
        <v>104.6</v>
      </c>
      <c r="G25" s="88">
        <v>124.8</v>
      </c>
      <c r="H25" s="88">
        <v>107.3</v>
      </c>
      <c r="I25" s="88">
        <v>104.2</v>
      </c>
      <c r="J25" s="88">
        <v>98.1</v>
      </c>
      <c r="K25" s="88">
        <v>100.7</v>
      </c>
      <c r="L25" s="88">
        <v>107.9</v>
      </c>
      <c r="M25" s="88">
        <v>103.5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8" customHeight="1" x14ac:dyDescent="0.15">
      <c r="A26" s="141"/>
      <c r="B26" s="21" t="s">
        <v>109</v>
      </c>
      <c r="C26" s="88">
        <v>107.4</v>
      </c>
      <c r="D26" s="88">
        <v>116.5</v>
      </c>
      <c r="E26" s="88">
        <v>103.7</v>
      </c>
      <c r="F26" s="88">
        <v>103.9</v>
      </c>
      <c r="G26" s="88">
        <v>123.6</v>
      </c>
      <c r="H26" s="88">
        <v>106.7</v>
      </c>
      <c r="I26" s="88">
        <v>104.2</v>
      </c>
      <c r="J26" s="88">
        <v>99.2</v>
      </c>
      <c r="K26" s="88">
        <v>100.7</v>
      </c>
      <c r="L26" s="88">
        <v>108.3</v>
      </c>
      <c r="M26" s="88">
        <v>103.6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18" customHeight="1" x14ac:dyDescent="0.15">
      <c r="A27" s="139" t="s">
        <v>14</v>
      </c>
      <c r="B27" s="23" t="s">
        <v>177</v>
      </c>
      <c r="C27" s="89">
        <v>100</v>
      </c>
      <c r="D27" s="90">
        <v>98.7</v>
      </c>
      <c r="E27" s="90">
        <v>99.4</v>
      </c>
      <c r="F27" s="90">
        <v>102.5</v>
      </c>
      <c r="G27" s="90">
        <v>97.7</v>
      </c>
      <c r="H27" s="90">
        <v>98.9</v>
      </c>
      <c r="I27" s="90">
        <v>99.7</v>
      </c>
      <c r="J27" s="90">
        <v>100.2</v>
      </c>
      <c r="K27" s="90">
        <v>108.4</v>
      </c>
      <c r="L27" s="90">
        <v>100.6</v>
      </c>
      <c r="M27" s="90">
        <v>102.1</v>
      </c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8" customHeight="1" x14ac:dyDescent="0.15">
      <c r="A28" s="140"/>
      <c r="B28" s="20" t="s">
        <v>136</v>
      </c>
      <c r="C28" s="91">
        <v>100</v>
      </c>
      <c r="D28" s="92">
        <v>100</v>
      </c>
      <c r="E28" s="92">
        <v>100</v>
      </c>
      <c r="F28" s="92">
        <v>100</v>
      </c>
      <c r="G28" s="92">
        <v>100</v>
      </c>
      <c r="H28" s="92">
        <v>100</v>
      </c>
      <c r="I28" s="92">
        <v>100</v>
      </c>
      <c r="J28" s="92">
        <v>100</v>
      </c>
      <c r="K28" s="92">
        <v>100</v>
      </c>
      <c r="L28" s="92">
        <v>100</v>
      </c>
      <c r="M28" s="92">
        <v>100</v>
      </c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18" customHeight="1" x14ac:dyDescent="0.15">
      <c r="A29" s="140"/>
      <c r="B29" s="20" t="s">
        <v>141</v>
      </c>
      <c r="C29" s="53">
        <v>99.8</v>
      </c>
      <c r="D29" s="87">
        <v>100</v>
      </c>
      <c r="E29" s="87">
        <v>100.6</v>
      </c>
      <c r="F29" s="87">
        <v>101.3</v>
      </c>
      <c r="G29" s="87">
        <v>101.7</v>
      </c>
      <c r="H29" s="87">
        <v>100.4</v>
      </c>
      <c r="I29" s="87">
        <v>99.6</v>
      </c>
      <c r="J29" s="87">
        <v>95</v>
      </c>
      <c r="K29" s="87">
        <v>100</v>
      </c>
      <c r="L29" s="87">
        <v>101.6</v>
      </c>
      <c r="M29" s="87">
        <v>101.1</v>
      </c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t="18" customHeight="1" x14ac:dyDescent="0.15">
      <c r="A30" s="140"/>
      <c r="B30" s="20" t="s">
        <v>146</v>
      </c>
      <c r="C30" s="53">
        <v>102.3</v>
      </c>
      <c r="D30" s="87">
        <v>104.5</v>
      </c>
      <c r="E30" s="87">
        <v>101.3</v>
      </c>
      <c r="F30" s="87">
        <v>116.3</v>
      </c>
      <c r="G30" s="87">
        <v>105.5</v>
      </c>
      <c r="H30" s="87">
        <v>102</v>
      </c>
      <c r="I30" s="87">
        <v>99.3</v>
      </c>
      <c r="J30" s="87">
        <v>93.5</v>
      </c>
      <c r="K30" s="87">
        <v>100.9</v>
      </c>
      <c r="L30" s="87">
        <v>102.7</v>
      </c>
      <c r="M30" s="87">
        <v>102.2</v>
      </c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18" customHeight="1" x14ac:dyDescent="0.15">
      <c r="A31" s="140"/>
      <c r="B31" s="20" t="s">
        <v>178</v>
      </c>
      <c r="C31" s="53">
        <v>105.6</v>
      </c>
      <c r="D31" s="87">
        <v>112.9</v>
      </c>
      <c r="E31" s="87">
        <v>102.4</v>
      </c>
      <c r="F31" s="87">
        <v>108.5</v>
      </c>
      <c r="G31" s="87">
        <v>113.8</v>
      </c>
      <c r="H31" s="87">
        <v>105.7</v>
      </c>
      <c r="I31" s="87">
        <v>101.2</v>
      </c>
      <c r="J31" s="87">
        <v>95.8</v>
      </c>
      <c r="K31" s="87">
        <v>102.1</v>
      </c>
      <c r="L31" s="87">
        <v>107.1</v>
      </c>
      <c r="M31" s="87">
        <v>103.7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</row>
    <row r="32" spans="1:34" ht="9.75" customHeight="1" x14ac:dyDescent="0.15">
      <c r="A32" s="140"/>
      <c r="B32" s="20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1:34" ht="18" customHeight="1" x14ac:dyDescent="0.15">
      <c r="A33" s="140"/>
      <c r="B33" s="36" t="s">
        <v>179</v>
      </c>
      <c r="C33" s="88">
        <v>104.7</v>
      </c>
      <c r="D33" s="88">
        <v>109.5</v>
      </c>
      <c r="E33" s="88">
        <v>102</v>
      </c>
      <c r="F33" s="88">
        <v>124.5</v>
      </c>
      <c r="G33" s="88">
        <v>108.5</v>
      </c>
      <c r="H33" s="88">
        <v>102.6</v>
      </c>
      <c r="I33" s="88">
        <v>99.7</v>
      </c>
      <c r="J33" s="88">
        <v>94.4</v>
      </c>
      <c r="K33" s="88">
        <v>101</v>
      </c>
      <c r="L33" s="88">
        <v>103</v>
      </c>
      <c r="M33" s="88">
        <v>102.9</v>
      </c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</row>
    <row r="34" spans="1:34" ht="18" customHeight="1" x14ac:dyDescent="0.15">
      <c r="A34" s="140"/>
      <c r="B34" s="20" t="s">
        <v>100</v>
      </c>
      <c r="C34" s="88">
        <v>104</v>
      </c>
      <c r="D34" s="88">
        <v>110</v>
      </c>
      <c r="E34" s="88">
        <v>102.1</v>
      </c>
      <c r="F34" s="88">
        <v>110.8</v>
      </c>
      <c r="G34" s="88">
        <v>109.2</v>
      </c>
      <c r="H34" s="88">
        <v>103.2</v>
      </c>
      <c r="I34" s="88">
        <v>100.3</v>
      </c>
      <c r="J34" s="88">
        <v>94.3</v>
      </c>
      <c r="K34" s="88">
        <v>101.3</v>
      </c>
      <c r="L34" s="88">
        <v>103.4</v>
      </c>
      <c r="M34" s="88">
        <v>103.2</v>
      </c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 ht="18" customHeight="1" x14ac:dyDescent="0.15">
      <c r="A35" s="140"/>
      <c r="B35" s="20" t="s">
        <v>101</v>
      </c>
      <c r="C35" s="88">
        <v>104.4</v>
      </c>
      <c r="D35" s="88">
        <v>110.4</v>
      </c>
      <c r="E35" s="88">
        <v>102.1</v>
      </c>
      <c r="F35" s="88">
        <v>110.2</v>
      </c>
      <c r="G35" s="88">
        <v>111.4</v>
      </c>
      <c r="H35" s="88">
        <v>104.6</v>
      </c>
      <c r="I35" s="88">
        <v>100.7</v>
      </c>
      <c r="J35" s="88">
        <v>94.6</v>
      </c>
      <c r="K35" s="88">
        <v>101.4</v>
      </c>
      <c r="L35" s="88">
        <v>104.5</v>
      </c>
      <c r="M35" s="88">
        <v>103.3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1:34" ht="18" customHeight="1" x14ac:dyDescent="0.15">
      <c r="A36" s="140"/>
      <c r="B36" s="20" t="s">
        <v>102</v>
      </c>
      <c r="C36" s="88">
        <v>105.1</v>
      </c>
      <c r="D36" s="88">
        <v>111.6</v>
      </c>
      <c r="E36" s="88">
        <v>102.2</v>
      </c>
      <c r="F36" s="88">
        <v>109.9</v>
      </c>
      <c r="G36" s="88">
        <v>114.1</v>
      </c>
      <c r="H36" s="88">
        <v>106.3</v>
      </c>
      <c r="I36" s="88">
        <v>100.6</v>
      </c>
      <c r="J36" s="88">
        <v>94.6</v>
      </c>
      <c r="K36" s="88">
        <v>102.4</v>
      </c>
      <c r="L36" s="88">
        <v>106.3</v>
      </c>
      <c r="M36" s="88">
        <v>103.3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</row>
    <row r="37" spans="1:34" ht="18" customHeight="1" x14ac:dyDescent="0.15">
      <c r="A37" s="140"/>
      <c r="B37" s="20" t="s">
        <v>137</v>
      </c>
      <c r="C37" s="88">
        <v>105.1</v>
      </c>
      <c r="D37" s="88">
        <v>112.2</v>
      </c>
      <c r="E37" s="88">
        <v>102.3</v>
      </c>
      <c r="F37" s="88">
        <v>105.6</v>
      </c>
      <c r="G37" s="88">
        <v>115.2</v>
      </c>
      <c r="H37" s="88">
        <v>106.3</v>
      </c>
      <c r="I37" s="88">
        <v>101.1</v>
      </c>
      <c r="J37" s="88">
        <v>94.9</v>
      </c>
      <c r="K37" s="88">
        <v>102.4</v>
      </c>
      <c r="L37" s="88">
        <v>107.1</v>
      </c>
      <c r="M37" s="88">
        <v>103.4</v>
      </c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18" customHeight="1" x14ac:dyDescent="0.15">
      <c r="A38" s="140"/>
      <c r="B38" s="23" t="s">
        <v>103</v>
      </c>
      <c r="C38" s="88">
        <v>105.2</v>
      </c>
      <c r="D38" s="88">
        <v>112.2</v>
      </c>
      <c r="E38" s="88">
        <v>102.3</v>
      </c>
      <c r="F38" s="88">
        <v>108</v>
      </c>
      <c r="G38" s="88">
        <v>114.8</v>
      </c>
      <c r="H38" s="88">
        <v>106.1</v>
      </c>
      <c r="I38" s="88">
        <v>101.3</v>
      </c>
      <c r="J38" s="88">
        <v>94.9</v>
      </c>
      <c r="K38" s="88">
        <v>102.4</v>
      </c>
      <c r="L38" s="88">
        <v>105.9</v>
      </c>
      <c r="M38" s="88">
        <v>103.6</v>
      </c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r="39" spans="1:34" ht="18" customHeight="1" x14ac:dyDescent="0.15">
      <c r="A39" s="140"/>
      <c r="B39" s="20" t="s">
        <v>104</v>
      </c>
      <c r="C39" s="88">
        <v>105.7</v>
      </c>
      <c r="D39" s="88">
        <v>113.1</v>
      </c>
      <c r="E39" s="88">
        <v>102.4</v>
      </c>
      <c r="F39" s="88">
        <v>105.8</v>
      </c>
      <c r="G39" s="88">
        <v>115.3</v>
      </c>
      <c r="H39" s="88">
        <v>104.8</v>
      </c>
      <c r="I39" s="88">
        <v>101.3</v>
      </c>
      <c r="J39" s="88">
        <v>96.4</v>
      </c>
      <c r="K39" s="88">
        <v>102.4</v>
      </c>
      <c r="L39" s="88">
        <v>108.1</v>
      </c>
      <c r="M39" s="88">
        <v>103.5</v>
      </c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8" customHeight="1" x14ac:dyDescent="0.15">
      <c r="A40" s="140"/>
      <c r="B40" s="20" t="s">
        <v>105</v>
      </c>
      <c r="C40" s="88">
        <v>105.9</v>
      </c>
      <c r="D40" s="88">
        <v>113.5</v>
      </c>
      <c r="E40" s="88">
        <v>102.4</v>
      </c>
      <c r="F40" s="88">
        <v>103.4</v>
      </c>
      <c r="G40" s="88">
        <v>114.4</v>
      </c>
      <c r="H40" s="88">
        <v>104</v>
      </c>
      <c r="I40" s="88">
        <v>101.4</v>
      </c>
      <c r="J40" s="88">
        <v>97.4</v>
      </c>
      <c r="K40" s="88">
        <v>102.4</v>
      </c>
      <c r="L40" s="88">
        <v>110.1</v>
      </c>
      <c r="M40" s="88">
        <v>104.1</v>
      </c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8" customHeight="1" x14ac:dyDescent="0.15">
      <c r="A41" s="140"/>
      <c r="B41" s="20" t="s">
        <v>106</v>
      </c>
      <c r="C41" s="88">
        <v>106.2</v>
      </c>
      <c r="D41" s="88">
        <v>115</v>
      </c>
      <c r="E41" s="88">
        <v>102.5</v>
      </c>
      <c r="F41" s="88">
        <v>101.5</v>
      </c>
      <c r="G41" s="88">
        <v>115</v>
      </c>
      <c r="H41" s="88">
        <v>107.1</v>
      </c>
      <c r="I41" s="88">
        <v>101.6</v>
      </c>
      <c r="J41" s="88">
        <v>97.3</v>
      </c>
      <c r="K41" s="88">
        <v>102.4</v>
      </c>
      <c r="L41" s="88">
        <v>108.6</v>
      </c>
      <c r="M41" s="88">
        <v>104.2</v>
      </c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ht="18" customHeight="1" x14ac:dyDescent="0.15">
      <c r="A42" s="140"/>
      <c r="B42" s="20" t="s">
        <v>107</v>
      </c>
      <c r="C42" s="88">
        <v>107.1</v>
      </c>
      <c r="D42" s="88">
        <v>116.3</v>
      </c>
      <c r="E42" s="88">
        <v>102.5</v>
      </c>
      <c r="F42" s="88">
        <v>107.7</v>
      </c>
      <c r="G42" s="88">
        <v>116.2</v>
      </c>
      <c r="H42" s="88">
        <v>107.5</v>
      </c>
      <c r="I42" s="88">
        <v>101.9</v>
      </c>
      <c r="J42" s="88">
        <v>97.2</v>
      </c>
      <c r="K42" s="88">
        <v>102.4</v>
      </c>
      <c r="L42" s="88">
        <v>109.6</v>
      </c>
      <c r="M42" s="88">
        <v>104.2</v>
      </c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</row>
    <row r="43" spans="1:34" ht="18" customHeight="1" x14ac:dyDescent="0.15">
      <c r="A43" s="140"/>
      <c r="B43" s="20" t="s">
        <v>108</v>
      </c>
      <c r="C43" s="88">
        <v>106.9</v>
      </c>
      <c r="D43" s="88">
        <v>115.6</v>
      </c>
      <c r="E43" s="88">
        <v>102.6</v>
      </c>
      <c r="F43" s="88">
        <v>107.2</v>
      </c>
      <c r="G43" s="88">
        <v>116.3</v>
      </c>
      <c r="H43" s="88">
        <v>108</v>
      </c>
      <c r="I43" s="88">
        <v>102.2</v>
      </c>
      <c r="J43" s="88">
        <v>96.9</v>
      </c>
      <c r="K43" s="88">
        <v>102.4</v>
      </c>
      <c r="L43" s="88">
        <v>109.2</v>
      </c>
      <c r="M43" s="88">
        <v>104.2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</row>
    <row r="44" spans="1:34" ht="18" customHeight="1" x14ac:dyDescent="0.15">
      <c r="A44" s="141"/>
      <c r="B44" s="21" t="s">
        <v>109</v>
      </c>
      <c r="C44" s="93">
        <v>106.8</v>
      </c>
      <c r="D44" s="94">
        <v>115.2</v>
      </c>
      <c r="E44" s="94">
        <v>102.6</v>
      </c>
      <c r="F44" s="94">
        <v>107.1</v>
      </c>
      <c r="G44" s="94">
        <v>115.7</v>
      </c>
      <c r="H44" s="94">
        <v>107.4</v>
      </c>
      <c r="I44" s="94">
        <v>102</v>
      </c>
      <c r="J44" s="94">
        <v>97.1</v>
      </c>
      <c r="K44" s="94">
        <v>102.4</v>
      </c>
      <c r="L44" s="94">
        <v>109.8</v>
      </c>
      <c r="M44" s="94">
        <v>104.1</v>
      </c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</row>
    <row r="45" spans="1:34" x14ac:dyDescent="0.1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1:3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1:34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1:3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</row>
    <row r="50" spans="1:34" x14ac:dyDescent="0.15"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</row>
    <row r="51" spans="1:34" x14ac:dyDescent="0.15"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1:34" x14ac:dyDescent="0.15"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53" spans="1:34" x14ac:dyDescent="0.15"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</row>
    <row r="54" spans="1:34" x14ac:dyDescent="0.15"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</row>
    <row r="55" spans="1:34" x14ac:dyDescent="0.15"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x14ac:dyDescent="0.15"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1:34" x14ac:dyDescent="0.15"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1:34" x14ac:dyDescent="0.15"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</row>
    <row r="59" spans="1:34" x14ac:dyDescent="0.15"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</row>
    <row r="60" spans="1:34" x14ac:dyDescent="0.15"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</row>
    <row r="61" spans="1:34" x14ac:dyDescent="0.15"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  <row r="62" spans="1:34" x14ac:dyDescent="0.15"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</row>
    <row r="63" spans="1:34" x14ac:dyDescent="0.15"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</row>
    <row r="64" spans="1:34" x14ac:dyDescent="0.15"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15:34" x14ac:dyDescent="0.15"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5:34" x14ac:dyDescent="0.15"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15:34" x14ac:dyDescent="0.15"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5:34" x14ac:dyDescent="0.15"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</row>
    <row r="69" spans="15:34" x14ac:dyDescent="0.15"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5:34" x14ac:dyDescent="0.15"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</row>
    <row r="71" spans="15:34" x14ac:dyDescent="0.15"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</row>
    <row r="72" spans="15:34" x14ac:dyDescent="0.15"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</row>
    <row r="73" spans="15:34" x14ac:dyDescent="0.15"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</row>
    <row r="74" spans="15:34" x14ac:dyDescent="0.15"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</row>
    <row r="75" spans="15:34" x14ac:dyDescent="0.15"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</row>
    <row r="76" spans="15:34" x14ac:dyDescent="0.15"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</row>
    <row r="77" spans="15:34" x14ac:dyDescent="0.15"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</row>
    <row r="78" spans="15:34" x14ac:dyDescent="0.15"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</row>
    <row r="79" spans="15:34" x14ac:dyDescent="0.15"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</row>
    <row r="80" spans="15:34" x14ac:dyDescent="0.15"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</row>
    <row r="81" spans="15:34" x14ac:dyDescent="0.15"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</row>
    <row r="82" spans="15:34" x14ac:dyDescent="0.15"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</row>
    <row r="83" spans="15:34" x14ac:dyDescent="0.15"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</row>
    <row r="84" spans="15:34" x14ac:dyDescent="0.15"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</row>
    <row r="85" spans="15:34" x14ac:dyDescent="0.15"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</row>
    <row r="86" spans="15:34" x14ac:dyDescent="0.15"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</row>
    <row r="87" spans="15:34" x14ac:dyDescent="0.15"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</row>
    <row r="88" spans="15:34" x14ac:dyDescent="0.15"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</row>
    <row r="89" spans="15:34" x14ac:dyDescent="0.15"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</row>
    <row r="90" spans="15:34" x14ac:dyDescent="0.15"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</row>
    <row r="91" spans="15:34" x14ac:dyDescent="0.15"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</row>
    <row r="92" spans="15:34" x14ac:dyDescent="0.15"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</row>
    <row r="93" spans="15:34" x14ac:dyDescent="0.15"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</row>
    <row r="94" spans="15:34" x14ac:dyDescent="0.15"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</row>
    <row r="95" spans="15:34" x14ac:dyDescent="0.15"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15:34" x14ac:dyDescent="0.15"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</row>
    <row r="97" spans="15:34" x14ac:dyDescent="0.15"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</row>
    <row r="98" spans="15:34" x14ac:dyDescent="0.15"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</row>
    <row r="99" spans="15:34" x14ac:dyDescent="0.15"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</row>
    <row r="100" spans="15:34" x14ac:dyDescent="0.15"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</row>
    <row r="101" spans="15:34" x14ac:dyDescent="0.15"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</row>
    <row r="102" spans="15:34" x14ac:dyDescent="0.15"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</row>
    <row r="103" spans="15:34" x14ac:dyDescent="0.15"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</row>
    <row r="104" spans="15:34" x14ac:dyDescent="0.15"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</row>
    <row r="105" spans="15:34" x14ac:dyDescent="0.15"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</row>
    <row r="106" spans="15:34" x14ac:dyDescent="0.15"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</row>
    <row r="107" spans="15:34" x14ac:dyDescent="0.15"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</row>
    <row r="108" spans="15:34" x14ac:dyDescent="0.15"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</row>
    <row r="109" spans="15:34" x14ac:dyDescent="0.15"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</row>
    <row r="110" spans="15:34" x14ac:dyDescent="0.15"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</row>
    <row r="111" spans="15:34" x14ac:dyDescent="0.15"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</row>
    <row r="112" spans="15:34" x14ac:dyDescent="0.15"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</row>
    <row r="113" spans="15:34" x14ac:dyDescent="0.15"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pans="15:34" x14ac:dyDescent="0.15"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</row>
    <row r="115" spans="15:34" x14ac:dyDescent="0.15"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</row>
    <row r="116" spans="15:34" x14ac:dyDescent="0.15"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</row>
    <row r="117" spans="15:34" x14ac:dyDescent="0.15"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</row>
    <row r="118" spans="15:34" x14ac:dyDescent="0.15"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</row>
    <row r="119" spans="15:34" x14ac:dyDescent="0.15"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</row>
    <row r="120" spans="15:34" x14ac:dyDescent="0.15"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pans="15:34" x14ac:dyDescent="0.15"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</row>
    <row r="122" spans="15:34" x14ac:dyDescent="0.15"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</row>
    <row r="123" spans="15:34" x14ac:dyDescent="0.15"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pans="15:34" x14ac:dyDescent="0.15"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</row>
    <row r="125" spans="15:34" x14ac:dyDescent="0.15"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</row>
    <row r="126" spans="15:34" x14ac:dyDescent="0.15"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pans="15:34" x14ac:dyDescent="0.15"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5:34" x14ac:dyDescent="0.15"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</row>
    <row r="129" spans="15:34" x14ac:dyDescent="0.15"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</row>
    <row r="130" spans="15:34" x14ac:dyDescent="0.15"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</row>
    <row r="131" spans="15:34" x14ac:dyDescent="0.15"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5:34" x14ac:dyDescent="0.15"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</row>
    <row r="133" spans="15:34" x14ac:dyDescent="0.15"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</row>
    <row r="134" spans="15:34" x14ac:dyDescent="0.15"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</row>
    <row r="135" spans="15:34" x14ac:dyDescent="0.15"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</row>
    <row r="136" spans="15:34" x14ac:dyDescent="0.15"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</row>
    <row r="137" spans="15:34" x14ac:dyDescent="0.15"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</row>
    <row r="138" spans="15:34" x14ac:dyDescent="0.15"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</row>
    <row r="139" spans="15:34" x14ac:dyDescent="0.15"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</row>
    <row r="140" spans="15:34" x14ac:dyDescent="0.15"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15:34" x14ac:dyDescent="0.15"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</row>
    <row r="142" spans="15:34" x14ac:dyDescent="0.15"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</row>
    <row r="143" spans="15:34" x14ac:dyDescent="0.15"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</row>
    <row r="144" spans="15:34" x14ac:dyDescent="0.15"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</row>
    <row r="145" spans="15:34" x14ac:dyDescent="0.15"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15:34" x14ac:dyDescent="0.15"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15:34" x14ac:dyDescent="0.15"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15:34" x14ac:dyDescent="0.15"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15:34" x14ac:dyDescent="0.15"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15:34" x14ac:dyDescent="0.15"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  <row r="151" spans="15:34" x14ac:dyDescent="0.15"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</row>
    <row r="152" spans="15:34" x14ac:dyDescent="0.15"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</row>
    <row r="153" spans="15:34" x14ac:dyDescent="0.15"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</row>
    <row r="154" spans="15:34" x14ac:dyDescent="0.15"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</row>
    <row r="155" spans="15:34" x14ac:dyDescent="0.15"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</row>
    <row r="156" spans="15:34" x14ac:dyDescent="0.15"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</row>
    <row r="157" spans="15:34" x14ac:dyDescent="0.15"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</row>
    <row r="158" spans="15:34" x14ac:dyDescent="0.15"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5:34" x14ac:dyDescent="0.15"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</row>
    <row r="160" spans="15:34" x14ac:dyDescent="0.15"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</row>
    <row r="161" spans="15:34" x14ac:dyDescent="0.15"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</row>
    <row r="162" spans="15:34" x14ac:dyDescent="0.15"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</row>
    <row r="163" spans="15:34" x14ac:dyDescent="0.15"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5:34" x14ac:dyDescent="0.15"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</row>
    <row r="165" spans="15:34" x14ac:dyDescent="0.15"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</row>
    <row r="166" spans="15:34" x14ac:dyDescent="0.15"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</row>
    <row r="167" spans="15:34" x14ac:dyDescent="0.15"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</row>
    <row r="168" spans="15:34" x14ac:dyDescent="0.15"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</row>
    <row r="169" spans="15:34" x14ac:dyDescent="0.15"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</row>
    <row r="170" spans="15:34" x14ac:dyDescent="0.15"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</row>
    <row r="171" spans="15:34" x14ac:dyDescent="0.15"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</row>
    <row r="172" spans="15:34" x14ac:dyDescent="0.15"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</row>
    <row r="173" spans="15:34" x14ac:dyDescent="0.15"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</row>
    <row r="174" spans="15:34" x14ac:dyDescent="0.15"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</row>
    <row r="175" spans="15:34" x14ac:dyDescent="0.15"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</row>
    <row r="176" spans="15:34" x14ac:dyDescent="0.15"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</row>
    <row r="177" spans="15:34" x14ac:dyDescent="0.15"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</row>
    <row r="178" spans="15:34" x14ac:dyDescent="0.15"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</row>
    <row r="179" spans="15:34" x14ac:dyDescent="0.15"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</row>
    <row r="180" spans="15:34" x14ac:dyDescent="0.15"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</row>
    <row r="181" spans="15:34" x14ac:dyDescent="0.15"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</row>
    <row r="182" spans="15:34" x14ac:dyDescent="0.15"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</row>
    <row r="183" spans="15:34" x14ac:dyDescent="0.15"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</row>
    <row r="184" spans="15:34" x14ac:dyDescent="0.15"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</row>
    <row r="185" spans="15:34" x14ac:dyDescent="0.15"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</row>
    <row r="186" spans="15:34" x14ac:dyDescent="0.15"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</row>
    <row r="187" spans="15:34" x14ac:dyDescent="0.15"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</row>
    <row r="188" spans="15:34" x14ac:dyDescent="0.15"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</row>
    <row r="189" spans="15:34" x14ac:dyDescent="0.15"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</row>
    <row r="190" spans="15:34" x14ac:dyDescent="0.15"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</row>
    <row r="191" spans="15:34" x14ac:dyDescent="0.15"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</row>
    <row r="192" spans="15:34" x14ac:dyDescent="0.15"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</row>
    <row r="193" spans="15:34" x14ac:dyDescent="0.15"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</row>
    <row r="194" spans="15:34" x14ac:dyDescent="0.15"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</row>
    <row r="195" spans="15:34" x14ac:dyDescent="0.15"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</row>
    <row r="196" spans="15:34" x14ac:dyDescent="0.15"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</row>
    <row r="197" spans="15:34" x14ac:dyDescent="0.15"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</row>
    <row r="198" spans="15:34" x14ac:dyDescent="0.15"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</row>
    <row r="199" spans="15:34" x14ac:dyDescent="0.15"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</row>
    <row r="200" spans="15:34" x14ac:dyDescent="0.15"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</row>
    <row r="201" spans="15:34" x14ac:dyDescent="0.15"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</row>
    <row r="202" spans="15:34" x14ac:dyDescent="0.15"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</row>
    <row r="203" spans="15:34" x14ac:dyDescent="0.15"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</row>
    <row r="204" spans="15:34" x14ac:dyDescent="0.15"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</row>
    <row r="205" spans="15:34" x14ac:dyDescent="0.15"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</row>
    <row r="206" spans="15:34" x14ac:dyDescent="0.15"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</row>
    <row r="207" spans="15:34" x14ac:dyDescent="0.15"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</row>
    <row r="208" spans="15:34" x14ac:dyDescent="0.15"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</row>
    <row r="209" spans="15:34" x14ac:dyDescent="0.15"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</row>
    <row r="210" spans="15:34" x14ac:dyDescent="0.15"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</row>
    <row r="211" spans="15:34" x14ac:dyDescent="0.15"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</row>
    <row r="212" spans="15:34" x14ac:dyDescent="0.15"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</row>
    <row r="213" spans="15:34" x14ac:dyDescent="0.15"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</row>
    <row r="214" spans="15:34" x14ac:dyDescent="0.15"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</row>
    <row r="215" spans="15:34" x14ac:dyDescent="0.15"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</row>
    <row r="216" spans="15:34" x14ac:dyDescent="0.15"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</row>
    <row r="217" spans="15:34" x14ac:dyDescent="0.15"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</row>
    <row r="218" spans="15:34" x14ac:dyDescent="0.15"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</row>
    <row r="219" spans="15:34" x14ac:dyDescent="0.15"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</row>
    <row r="220" spans="15:34" x14ac:dyDescent="0.15"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</row>
    <row r="221" spans="15:34" x14ac:dyDescent="0.15"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</row>
    <row r="222" spans="15:34" x14ac:dyDescent="0.15"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</row>
    <row r="223" spans="15:34" x14ac:dyDescent="0.15"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</row>
    <row r="224" spans="15:34" x14ac:dyDescent="0.15"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</row>
    <row r="225" spans="15:34" x14ac:dyDescent="0.15"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</row>
    <row r="226" spans="15:34" x14ac:dyDescent="0.15"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</row>
    <row r="227" spans="15:34" x14ac:dyDescent="0.15"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</row>
    <row r="228" spans="15:34" x14ac:dyDescent="0.15"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</row>
    <row r="229" spans="15:34" x14ac:dyDescent="0.15"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</row>
    <row r="230" spans="15:34" x14ac:dyDescent="0.15"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</row>
    <row r="231" spans="15:34" x14ac:dyDescent="0.15"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</row>
    <row r="232" spans="15:34" x14ac:dyDescent="0.15"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</row>
    <row r="233" spans="15:34" x14ac:dyDescent="0.15"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</row>
    <row r="234" spans="15:34" x14ac:dyDescent="0.15"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</row>
    <row r="235" spans="15:34" x14ac:dyDescent="0.15"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</row>
    <row r="236" spans="15:34" x14ac:dyDescent="0.15"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</row>
    <row r="237" spans="15:34" x14ac:dyDescent="0.15"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</row>
    <row r="238" spans="15:34" x14ac:dyDescent="0.15"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</row>
    <row r="239" spans="15:34" x14ac:dyDescent="0.15"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</row>
    <row r="240" spans="15:34" x14ac:dyDescent="0.15"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</row>
    <row r="241" spans="15:34" x14ac:dyDescent="0.15"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</row>
    <row r="242" spans="15:34" x14ac:dyDescent="0.15"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</row>
    <row r="243" spans="15:34" x14ac:dyDescent="0.15"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</row>
    <row r="244" spans="15:34" x14ac:dyDescent="0.15"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</row>
    <row r="245" spans="15:34" x14ac:dyDescent="0.15"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</row>
    <row r="246" spans="15:34" x14ac:dyDescent="0.15"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</row>
    <row r="247" spans="15:34" x14ac:dyDescent="0.15"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</row>
    <row r="248" spans="15:34" x14ac:dyDescent="0.15"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</row>
    <row r="249" spans="15:34" x14ac:dyDescent="0.15"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</row>
    <row r="250" spans="15:34" x14ac:dyDescent="0.15"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</row>
    <row r="251" spans="15:34" x14ac:dyDescent="0.15"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</row>
    <row r="252" spans="15:34" x14ac:dyDescent="0.15"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</row>
    <row r="253" spans="15:34" x14ac:dyDescent="0.15"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</row>
    <row r="254" spans="15:34" x14ac:dyDescent="0.15"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</row>
    <row r="255" spans="15:34" x14ac:dyDescent="0.15"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</row>
    <row r="256" spans="15:34" x14ac:dyDescent="0.15"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</row>
    <row r="257" spans="15:34" x14ac:dyDescent="0.15"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</row>
    <row r="258" spans="15:34" x14ac:dyDescent="0.15"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</row>
    <row r="259" spans="15:34" x14ac:dyDescent="0.15"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</row>
    <row r="260" spans="15:34" x14ac:dyDescent="0.15"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</row>
    <row r="261" spans="15:34" x14ac:dyDescent="0.15"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</row>
  </sheetData>
  <mergeCells count="15">
    <mergeCell ref="A27:A44"/>
    <mergeCell ref="M4:M8"/>
    <mergeCell ref="A9:A26"/>
    <mergeCell ref="I4:I8"/>
    <mergeCell ref="J4:J8"/>
    <mergeCell ref="K4:K8"/>
    <mergeCell ref="L4:L8"/>
    <mergeCell ref="E4:E8"/>
    <mergeCell ref="F4:F8"/>
    <mergeCell ref="G4:G8"/>
    <mergeCell ref="H4:H8"/>
    <mergeCell ref="A4:A8"/>
    <mergeCell ref="B4:B8"/>
    <mergeCell ref="C4:C8"/>
    <mergeCell ref="D4:D8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F311"/>
  <sheetViews>
    <sheetView showGridLines="0" zoomScaleNormal="100" zoomScaleSheetLayoutView="100" workbookViewId="0">
      <selection activeCell="L1" sqref="L1"/>
    </sheetView>
  </sheetViews>
  <sheetFormatPr defaultRowHeight="13.5" x14ac:dyDescent="0.15"/>
  <cols>
    <col min="1" max="2" width="2.625" style="3" customWidth="1"/>
    <col min="3" max="3" width="17" style="3" customWidth="1"/>
    <col min="4" max="4" width="11.5" style="3" customWidth="1"/>
    <col min="5" max="5" width="4.625" style="3" customWidth="1"/>
    <col min="6" max="6" width="11.5" style="3" customWidth="1"/>
    <col min="7" max="7" width="4.625" style="3" customWidth="1"/>
    <col min="8" max="8" width="11.5" style="12" customWidth="1"/>
    <col min="9" max="9" width="4.625" style="3" customWidth="1"/>
    <col min="10" max="10" width="11.5" style="7" customWidth="1"/>
    <col min="11" max="11" width="4.625" style="3" customWidth="1"/>
    <col min="12" max="16384" width="9" style="3"/>
  </cols>
  <sheetData>
    <row r="1" spans="1:32" ht="17.25" x14ac:dyDescent="0.15">
      <c r="A1" s="13" t="s">
        <v>168</v>
      </c>
      <c r="B1" s="13"/>
      <c r="C1" s="13"/>
    </row>
    <row r="2" spans="1:32" x14ac:dyDescent="0.15"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1" customFormat="1" x14ac:dyDescent="0.15">
      <c r="A3" s="1" t="s">
        <v>16</v>
      </c>
      <c r="H3" s="62"/>
      <c r="J3" s="8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2" s="1" customFormat="1" ht="20.100000000000001" customHeight="1" x14ac:dyDescent="0.15">
      <c r="A4" s="134" t="s">
        <v>17</v>
      </c>
      <c r="B4" s="134"/>
      <c r="C4" s="135"/>
      <c r="D4" s="126" t="s">
        <v>189</v>
      </c>
      <c r="E4" s="126"/>
      <c r="F4" s="126"/>
      <c r="G4" s="114"/>
      <c r="H4" s="126" t="s">
        <v>190</v>
      </c>
      <c r="I4" s="126"/>
      <c r="J4" s="126"/>
      <c r="K4" s="114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</row>
    <row r="5" spans="1:32" s="1" customFormat="1" ht="20.100000000000001" customHeight="1" x14ac:dyDescent="0.15">
      <c r="A5" s="136"/>
      <c r="B5" s="136"/>
      <c r="C5" s="137"/>
      <c r="D5" s="114" t="s">
        <v>3</v>
      </c>
      <c r="E5" s="122"/>
      <c r="F5" s="114" t="s">
        <v>4</v>
      </c>
      <c r="G5" s="115"/>
      <c r="H5" s="126" t="s">
        <v>3</v>
      </c>
      <c r="I5" s="126"/>
      <c r="J5" s="126" t="s">
        <v>4</v>
      </c>
      <c r="K5" s="114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</row>
    <row r="6" spans="1:32" s="1" customFormat="1" ht="12" customHeight="1" x14ac:dyDescent="0.15">
      <c r="A6" s="160" t="s">
        <v>63</v>
      </c>
      <c r="B6" s="160"/>
      <c r="C6" s="161"/>
      <c r="D6" s="98">
        <v>435873</v>
      </c>
      <c r="E6" s="98"/>
      <c r="F6" s="164">
        <v>100</v>
      </c>
      <c r="G6" s="164"/>
      <c r="H6" s="98">
        <f>H8+H16+H24</f>
        <v>424839</v>
      </c>
      <c r="I6" s="98"/>
      <c r="J6" s="164">
        <v>100</v>
      </c>
      <c r="K6" s="164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</row>
    <row r="7" spans="1:32" s="1" customFormat="1" ht="12" customHeight="1" x14ac:dyDescent="0.15">
      <c r="A7" s="157"/>
      <c r="B7" s="157"/>
      <c r="C7" s="154"/>
      <c r="D7" s="95"/>
      <c r="E7" s="95"/>
      <c r="F7" s="165"/>
      <c r="G7" s="165"/>
      <c r="H7" s="95"/>
      <c r="I7" s="95"/>
      <c r="J7" s="165"/>
      <c r="K7" s="165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 s="1" customFormat="1" ht="12" customHeight="1" x14ac:dyDescent="0.15">
      <c r="A8" s="56"/>
      <c r="B8" s="157" t="s">
        <v>81</v>
      </c>
      <c r="C8" s="154"/>
      <c r="D8" s="97">
        <v>254</v>
      </c>
      <c r="E8" s="97"/>
      <c r="F8" s="159">
        <v>5.8273854999047893E-2</v>
      </c>
      <c r="G8" s="159"/>
      <c r="H8" s="97">
        <f>SUM(H10:I15)</f>
        <v>205</v>
      </c>
      <c r="I8" s="97"/>
      <c r="J8" s="159">
        <f>H8/$H$6*100</f>
        <v>4.8253573706745378E-2</v>
      </c>
      <c r="K8" s="159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1:32" s="1" customFormat="1" ht="12" customHeight="1" x14ac:dyDescent="0.15">
      <c r="A9" s="56"/>
      <c r="B9" s="157"/>
      <c r="C9" s="154"/>
      <c r="D9" s="97"/>
      <c r="E9" s="97"/>
      <c r="F9" s="159"/>
      <c r="G9" s="159"/>
      <c r="H9" s="97"/>
      <c r="I9" s="97"/>
      <c r="J9" s="159"/>
      <c r="K9" s="159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2" s="1" customFormat="1" ht="12" customHeight="1" x14ac:dyDescent="0.15">
      <c r="A10" s="56"/>
      <c r="B10" s="56"/>
      <c r="C10" s="154" t="s">
        <v>82</v>
      </c>
      <c r="D10" s="97">
        <v>201</v>
      </c>
      <c r="E10" s="97"/>
      <c r="F10" s="159">
        <v>4.6114349822081201E-2</v>
      </c>
      <c r="G10" s="159"/>
      <c r="H10" s="97">
        <v>157</v>
      </c>
      <c r="I10" s="97"/>
      <c r="J10" s="159">
        <f t="shared" ref="J10" si="0">H10/$H$6*100</f>
        <v>3.695517596077573E-2</v>
      </c>
      <c r="K10" s="159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</row>
    <row r="11" spans="1:32" s="1" customFormat="1" ht="12" customHeight="1" x14ac:dyDescent="0.15">
      <c r="A11" s="56"/>
      <c r="B11" s="56"/>
      <c r="C11" s="154"/>
      <c r="D11" s="97"/>
      <c r="E11" s="97"/>
      <c r="F11" s="159"/>
      <c r="G11" s="159"/>
      <c r="H11" s="97"/>
      <c r="I11" s="97"/>
      <c r="J11" s="159"/>
      <c r="K11" s="159"/>
      <c r="L11" s="78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 s="1" customFormat="1" ht="12" customHeight="1" x14ac:dyDescent="0.15">
      <c r="A12" s="56"/>
      <c r="B12" s="56"/>
      <c r="C12" s="154" t="s">
        <v>83</v>
      </c>
      <c r="D12" s="97">
        <v>20</v>
      </c>
      <c r="E12" s="97"/>
      <c r="F12" s="159">
        <v>4.5884925196100698E-3</v>
      </c>
      <c r="G12" s="159"/>
      <c r="H12" s="97">
        <v>16</v>
      </c>
      <c r="I12" s="97"/>
      <c r="J12" s="159">
        <f t="shared" ref="J12" si="1">H12/$H$6*100</f>
        <v>3.7661325819898831E-3</v>
      </c>
      <c r="K12" s="159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pans="1:32" s="1" customFormat="1" ht="12" customHeight="1" x14ac:dyDescent="0.15">
      <c r="A13" s="56"/>
      <c r="B13" s="56"/>
      <c r="C13" s="154"/>
      <c r="D13" s="97"/>
      <c r="E13" s="97"/>
      <c r="F13" s="159"/>
      <c r="G13" s="159"/>
      <c r="H13" s="97"/>
      <c r="I13" s="97"/>
      <c r="J13" s="159"/>
      <c r="K13" s="159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spans="1:32" s="1" customFormat="1" ht="12" customHeight="1" x14ac:dyDescent="0.15">
      <c r="A14" s="56"/>
      <c r="B14" s="56"/>
      <c r="C14" s="154" t="s">
        <v>84</v>
      </c>
      <c r="D14" s="97">
        <v>33</v>
      </c>
      <c r="E14" s="97"/>
      <c r="F14" s="159">
        <v>7.5710126573566155E-3</v>
      </c>
      <c r="G14" s="159"/>
      <c r="H14" s="97">
        <v>32</v>
      </c>
      <c r="I14" s="97"/>
      <c r="J14" s="159">
        <f t="shared" ref="J14" si="2">H14/$H$6*100</f>
        <v>7.5322651639797662E-3</v>
      </c>
      <c r="K14" s="159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spans="1:32" s="1" customFormat="1" ht="12" customHeight="1" x14ac:dyDescent="0.15">
      <c r="A15" s="56"/>
      <c r="B15" s="56"/>
      <c r="C15" s="154"/>
      <c r="D15" s="97"/>
      <c r="E15" s="97"/>
      <c r="F15" s="159"/>
      <c r="G15" s="159"/>
      <c r="H15" s="97"/>
      <c r="I15" s="97"/>
      <c r="J15" s="159"/>
      <c r="K15" s="159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pans="1:32" s="1" customFormat="1" ht="12" customHeight="1" x14ac:dyDescent="0.15">
      <c r="A16" s="56"/>
      <c r="B16" s="157" t="s">
        <v>85</v>
      </c>
      <c r="C16" s="154"/>
      <c r="D16" s="97">
        <v>333372</v>
      </c>
      <c r="E16" s="97"/>
      <c r="F16" s="159">
        <v>76.483746412372412</v>
      </c>
      <c r="G16" s="159"/>
      <c r="H16" s="97">
        <f>SUM(H18:I23)</f>
        <v>330207</v>
      </c>
      <c r="I16" s="97"/>
      <c r="J16" s="159">
        <f t="shared" ref="J16" si="3">H16/$H$6*100</f>
        <v>77.725208843820838</v>
      </c>
      <c r="K16" s="159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spans="1:32" s="1" customFormat="1" ht="12" customHeight="1" x14ac:dyDescent="0.15">
      <c r="A17" s="56"/>
      <c r="B17" s="157"/>
      <c r="C17" s="154"/>
      <c r="D17" s="97"/>
      <c r="E17" s="97"/>
      <c r="F17" s="159"/>
      <c r="G17" s="159"/>
      <c r="H17" s="97"/>
      <c r="I17" s="97"/>
      <c r="J17" s="159"/>
      <c r="K17" s="159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</row>
    <row r="18" spans="1:32" s="1" customFormat="1" ht="12" customHeight="1" x14ac:dyDescent="0.15">
      <c r="A18" s="56"/>
      <c r="B18" s="56"/>
      <c r="C18" s="154" t="s">
        <v>86</v>
      </c>
      <c r="D18" s="97" t="s">
        <v>110</v>
      </c>
      <c r="E18" s="97"/>
      <c r="F18" s="97" t="s">
        <v>110</v>
      </c>
      <c r="G18" s="97"/>
      <c r="H18" s="97" t="s">
        <v>110</v>
      </c>
      <c r="I18" s="97"/>
      <c r="J18" s="97" t="s">
        <v>110</v>
      </c>
      <c r="K18" s="97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</row>
    <row r="19" spans="1:32" s="1" customFormat="1" ht="12" customHeight="1" x14ac:dyDescent="0.15">
      <c r="A19" s="56"/>
      <c r="B19" s="56"/>
      <c r="C19" s="154"/>
      <c r="D19" s="97"/>
      <c r="E19" s="97"/>
      <c r="F19" s="97"/>
      <c r="G19" s="97"/>
      <c r="H19" s="97"/>
      <c r="I19" s="97"/>
      <c r="J19" s="97"/>
      <c r="K19" s="97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  <row r="20" spans="1:32" s="1" customFormat="1" ht="12" customHeight="1" x14ac:dyDescent="0.15">
      <c r="A20" s="56"/>
      <c r="B20" s="56"/>
      <c r="C20" s="154" t="s">
        <v>87</v>
      </c>
      <c r="D20" s="97">
        <v>8140</v>
      </c>
      <c r="E20" s="97"/>
      <c r="F20" s="159">
        <v>1.8675164554812984</v>
      </c>
      <c r="G20" s="159"/>
      <c r="H20" s="97">
        <v>12584</v>
      </c>
      <c r="I20" s="97"/>
      <c r="J20" s="159">
        <f t="shared" ref="J20" si="4">H20/$H$6*100</f>
        <v>2.9620632757350434</v>
      </c>
      <c r="K20" s="159"/>
      <c r="L20" s="78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</row>
    <row r="21" spans="1:32" s="1" customFormat="1" ht="12" customHeight="1" x14ac:dyDescent="0.15">
      <c r="A21" s="56"/>
      <c r="B21" s="56"/>
      <c r="C21" s="154"/>
      <c r="D21" s="97"/>
      <c r="E21" s="97"/>
      <c r="F21" s="159"/>
      <c r="G21" s="159"/>
      <c r="H21" s="97"/>
      <c r="I21" s="97"/>
      <c r="J21" s="159"/>
      <c r="K21" s="159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</row>
    <row r="22" spans="1:32" s="1" customFormat="1" ht="12" customHeight="1" x14ac:dyDescent="0.15">
      <c r="A22" s="56"/>
      <c r="B22" s="56"/>
      <c r="C22" s="154" t="s">
        <v>88</v>
      </c>
      <c r="D22" s="97">
        <v>325232</v>
      </c>
      <c r="E22" s="97"/>
      <c r="F22" s="159">
        <v>74.616229956891118</v>
      </c>
      <c r="G22" s="159"/>
      <c r="H22" s="97">
        <v>317623</v>
      </c>
      <c r="I22" s="97"/>
      <c r="J22" s="159">
        <f t="shared" ref="J22" si="5">H22/$H$6*100</f>
        <v>74.76314556808579</v>
      </c>
      <c r="K22" s="159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</row>
    <row r="23" spans="1:32" s="1" customFormat="1" ht="12" customHeight="1" x14ac:dyDescent="0.15">
      <c r="A23" s="56"/>
      <c r="B23" s="56"/>
      <c r="C23" s="154"/>
      <c r="D23" s="97"/>
      <c r="E23" s="97"/>
      <c r="F23" s="159"/>
      <c r="G23" s="159"/>
      <c r="H23" s="97"/>
      <c r="I23" s="97"/>
      <c r="J23" s="159"/>
      <c r="K23" s="159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</row>
    <row r="24" spans="1:32" s="1" customFormat="1" ht="12" customHeight="1" x14ac:dyDescent="0.15">
      <c r="A24" s="56"/>
      <c r="B24" s="157" t="s">
        <v>89</v>
      </c>
      <c r="C24" s="154"/>
      <c r="D24" s="97">
        <v>102247</v>
      </c>
      <c r="E24" s="97"/>
      <c r="F24" s="159">
        <v>23.457979732628541</v>
      </c>
      <c r="G24" s="159"/>
      <c r="H24" s="97">
        <f>SUM(H26:I49)</f>
        <v>94427</v>
      </c>
      <c r="I24" s="97"/>
      <c r="J24" s="159">
        <f t="shared" ref="J24" si="6">H24/$H$6*100</f>
        <v>22.226537582472421</v>
      </c>
      <c r="K24" s="159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</row>
    <row r="25" spans="1:32" s="1" customFormat="1" ht="12" customHeight="1" x14ac:dyDescent="0.15">
      <c r="A25" s="56"/>
      <c r="B25" s="157"/>
      <c r="C25" s="154"/>
      <c r="D25" s="97"/>
      <c r="E25" s="97"/>
      <c r="F25" s="159"/>
      <c r="G25" s="159"/>
      <c r="H25" s="97"/>
      <c r="I25" s="97"/>
      <c r="J25" s="159"/>
      <c r="K25" s="159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</row>
    <row r="26" spans="1:32" s="1" customFormat="1" ht="12" customHeight="1" x14ac:dyDescent="0.15">
      <c r="A26" s="56"/>
      <c r="B26" s="56"/>
      <c r="C26" s="154" t="s">
        <v>90</v>
      </c>
      <c r="D26" s="97">
        <v>12987</v>
      </c>
      <c r="E26" s="97"/>
      <c r="F26" s="159">
        <v>2.9795376176087989</v>
      </c>
      <c r="G26" s="159"/>
      <c r="H26" s="97">
        <v>11066</v>
      </c>
      <c r="I26" s="97"/>
      <c r="J26" s="159">
        <f t="shared" ref="J26" si="7">H26/$H$6*100</f>
        <v>2.6047514470187529</v>
      </c>
      <c r="K26" s="159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</row>
    <row r="27" spans="1:32" s="1" customFormat="1" ht="12" customHeight="1" x14ac:dyDescent="0.15">
      <c r="A27" s="56"/>
      <c r="B27" s="56"/>
      <c r="C27" s="154"/>
      <c r="D27" s="97"/>
      <c r="E27" s="97"/>
      <c r="F27" s="159"/>
      <c r="G27" s="159"/>
      <c r="H27" s="97"/>
      <c r="I27" s="97"/>
      <c r="J27" s="159"/>
      <c r="K27" s="159"/>
      <c r="L27" s="78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 s="1" customFormat="1" ht="12" customHeight="1" x14ac:dyDescent="0.15">
      <c r="A28" s="56"/>
      <c r="B28" s="56"/>
      <c r="C28" s="154" t="s">
        <v>91</v>
      </c>
      <c r="D28" s="97">
        <v>3600</v>
      </c>
      <c r="E28" s="97"/>
      <c r="F28" s="159">
        <v>0.8259286535298126</v>
      </c>
      <c r="G28" s="159"/>
      <c r="H28" s="97">
        <v>3838</v>
      </c>
      <c r="I28" s="97"/>
      <c r="J28" s="159">
        <f t="shared" ref="J28" si="8">H28/$H$6*100</f>
        <v>0.90340105310482322</v>
      </c>
      <c r="K28" s="159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2" s="1" customFormat="1" ht="12" customHeight="1" x14ac:dyDescent="0.15">
      <c r="A29" s="56"/>
      <c r="B29" s="56"/>
      <c r="C29" s="154"/>
      <c r="D29" s="97"/>
      <c r="E29" s="97"/>
      <c r="F29" s="159"/>
      <c r="G29" s="159"/>
      <c r="H29" s="97"/>
      <c r="I29" s="97"/>
      <c r="J29" s="159"/>
      <c r="K29" s="159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</row>
    <row r="30" spans="1:32" s="1" customFormat="1" ht="12" customHeight="1" x14ac:dyDescent="0.15">
      <c r="A30" s="56"/>
      <c r="B30" s="56"/>
      <c r="C30" s="154" t="s">
        <v>92</v>
      </c>
      <c r="D30" s="97">
        <v>18662</v>
      </c>
      <c r="E30" s="97"/>
      <c r="F30" s="159">
        <v>4.2815223700481564</v>
      </c>
      <c r="G30" s="159"/>
      <c r="H30" s="97">
        <v>19068</v>
      </c>
      <c r="I30" s="97"/>
      <c r="J30" s="159">
        <f t="shared" ref="J30" si="9">H30/$H$6*100</f>
        <v>4.4882885045864436</v>
      </c>
      <c r="K30" s="159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s="1" customFormat="1" ht="12" customHeight="1" x14ac:dyDescent="0.15">
      <c r="A31" s="56"/>
      <c r="B31" s="56"/>
      <c r="C31" s="154"/>
      <c r="D31" s="97"/>
      <c r="E31" s="97"/>
      <c r="F31" s="159"/>
      <c r="G31" s="159"/>
      <c r="H31" s="97"/>
      <c r="I31" s="97"/>
      <c r="J31" s="159"/>
      <c r="K31" s="159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32" s="1" customFormat="1" ht="12" customHeight="1" x14ac:dyDescent="0.15">
      <c r="A32" s="56"/>
      <c r="B32" s="56"/>
      <c r="C32" s="154" t="s">
        <v>78</v>
      </c>
      <c r="D32" s="97">
        <v>7414</v>
      </c>
      <c r="E32" s="158"/>
      <c r="F32" s="159">
        <v>1.700954177019453</v>
      </c>
      <c r="G32" s="159"/>
      <c r="H32" s="97">
        <v>5079</v>
      </c>
      <c r="I32" s="158"/>
      <c r="J32" s="159">
        <f t="shared" ref="J32" si="10">H32/$H$6*100</f>
        <v>1.1955117114954137</v>
      </c>
      <c r="K32" s="159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</row>
    <row r="33" spans="1:32" s="1" customFormat="1" ht="12" customHeight="1" x14ac:dyDescent="0.15">
      <c r="A33" s="56"/>
      <c r="B33" s="56"/>
      <c r="C33" s="154"/>
      <c r="D33" s="158"/>
      <c r="E33" s="158"/>
      <c r="F33" s="159"/>
      <c r="G33" s="159"/>
      <c r="H33" s="158"/>
      <c r="I33" s="158"/>
      <c r="J33" s="159"/>
      <c r="K33" s="159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</row>
    <row r="34" spans="1:32" s="1" customFormat="1" ht="12" customHeight="1" x14ac:dyDescent="0.15">
      <c r="A34" s="79"/>
      <c r="B34" s="79"/>
      <c r="C34" s="154" t="s">
        <v>93</v>
      </c>
      <c r="D34" s="97">
        <v>938</v>
      </c>
      <c r="E34" s="97"/>
      <c r="F34" s="159">
        <v>0.21520029916971228</v>
      </c>
      <c r="G34" s="159"/>
      <c r="H34" s="97">
        <v>966</v>
      </c>
      <c r="I34" s="97"/>
      <c r="J34" s="159">
        <f t="shared" ref="J34" si="11">H34/$H$6*100</f>
        <v>0.22738025463763922</v>
      </c>
      <c r="K34" s="159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</row>
    <row r="35" spans="1:32" s="1" customFormat="1" ht="12" customHeight="1" x14ac:dyDescent="0.15">
      <c r="A35" s="79"/>
      <c r="B35" s="79"/>
      <c r="C35" s="154"/>
      <c r="D35" s="97"/>
      <c r="E35" s="97"/>
      <c r="F35" s="159"/>
      <c r="G35" s="159"/>
      <c r="H35" s="97"/>
      <c r="I35" s="97"/>
      <c r="J35" s="159"/>
      <c r="K35" s="159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32" s="1" customFormat="1" ht="12" customHeight="1" x14ac:dyDescent="0.15">
      <c r="A36" s="80" t="s">
        <v>80</v>
      </c>
      <c r="B36" s="56"/>
      <c r="C36" s="65" t="s">
        <v>94</v>
      </c>
      <c r="D36" s="97">
        <v>5576</v>
      </c>
      <c r="E36" s="158"/>
      <c r="F36" s="159">
        <v>1.2792717144672874</v>
      </c>
      <c r="G36" s="159"/>
      <c r="H36" s="97">
        <v>5382</v>
      </c>
      <c r="I36" s="158"/>
      <c r="J36" s="159">
        <f t="shared" ref="J36" si="12">H36/$H$6*100</f>
        <v>1.2668328472668471</v>
      </c>
      <c r="K36" s="159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</row>
    <row r="37" spans="1:32" s="1" customFormat="1" ht="12" customHeight="1" x14ac:dyDescent="0.15">
      <c r="A37" s="81"/>
      <c r="B37" s="56"/>
      <c r="C37" s="65" t="s">
        <v>95</v>
      </c>
      <c r="D37" s="158"/>
      <c r="E37" s="158"/>
      <c r="F37" s="159"/>
      <c r="G37" s="159"/>
      <c r="H37" s="158"/>
      <c r="I37" s="158"/>
      <c r="J37" s="159"/>
      <c r="K37" s="159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1:32" s="1" customFormat="1" ht="12" customHeight="1" x14ac:dyDescent="0.15">
      <c r="A38" s="82"/>
      <c r="B38" s="79"/>
      <c r="C38" s="65" t="s">
        <v>96</v>
      </c>
      <c r="D38" s="95">
        <v>1792</v>
      </c>
      <c r="E38" s="99"/>
      <c r="F38" s="159">
        <v>0.41112892975706222</v>
      </c>
      <c r="G38" s="159"/>
      <c r="H38" s="95">
        <v>1542</v>
      </c>
      <c r="I38" s="99"/>
      <c r="J38" s="159">
        <f t="shared" ref="J38" si="13">H38/$H$6*100</f>
        <v>0.36296102758927495</v>
      </c>
      <c r="K38" s="159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1:32" s="1" customFormat="1" ht="12" customHeight="1" x14ac:dyDescent="0.15">
      <c r="A39" s="83"/>
      <c r="B39" s="79"/>
      <c r="C39" s="65" t="s">
        <v>126</v>
      </c>
      <c r="D39" s="99"/>
      <c r="E39" s="99"/>
      <c r="F39" s="159"/>
      <c r="G39" s="159"/>
      <c r="H39" s="99"/>
      <c r="I39" s="99"/>
      <c r="J39" s="159"/>
      <c r="K39" s="159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1:32" s="1" customFormat="1" ht="12" customHeight="1" x14ac:dyDescent="0.15">
      <c r="A40" s="82"/>
      <c r="B40" s="79"/>
      <c r="C40" s="84" t="s">
        <v>99</v>
      </c>
      <c r="D40" s="95">
        <v>13678</v>
      </c>
      <c r="E40" s="158"/>
      <c r="F40" s="159">
        <v>3.138070034161327</v>
      </c>
      <c r="G40" s="159"/>
      <c r="H40" s="95">
        <v>8867</v>
      </c>
      <c r="I40" s="158"/>
      <c r="J40" s="159">
        <f t="shared" ref="J40" si="14">H40/$H$6*100</f>
        <v>2.0871436002815185</v>
      </c>
      <c r="K40" s="159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</row>
    <row r="41" spans="1:32" s="1" customFormat="1" ht="12" customHeight="1" x14ac:dyDescent="0.15">
      <c r="A41" s="83"/>
      <c r="B41" s="79"/>
      <c r="C41" s="84" t="s">
        <v>127</v>
      </c>
      <c r="D41" s="158"/>
      <c r="E41" s="158"/>
      <c r="F41" s="159"/>
      <c r="G41" s="159"/>
      <c r="H41" s="158"/>
      <c r="I41" s="158"/>
      <c r="J41" s="159"/>
      <c r="K41" s="159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</row>
    <row r="42" spans="1:32" s="1" customFormat="1" ht="12" customHeight="1" x14ac:dyDescent="0.15">
      <c r="A42" s="79"/>
      <c r="B42" s="79"/>
      <c r="C42" s="154" t="s">
        <v>79</v>
      </c>
      <c r="D42" s="95">
        <v>5940</v>
      </c>
      <c r="E42" s="158"/>
      <c r="F42" s="159">
        <v>1.3627822783241907</v>
      </c>
      <c r="G42" s="159"/>
      <c r="H42" s="95">
        <v>5707</v>
      </c>
      <c r="I42" s="158"/>
      <c r="J42" s="159">
        <f t="shared" ref="J42" si="15">H42/$H$6*100</f>
        <v>1.3433324153385164</v>
      </c>
      <c r="K42" s="159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1" customFormat="1" ht="12" customHeight="1" x14ac:dyDescent="0.15">
      <c r="A43" s="79"/>
      <c r="B43" s="79"/>
      <c r="C43" s="156"/>
      <c r="D43" s="158"/>
      <c r="E43" s="158"/>
      <c r="F43" s="159"/>
      <c r="G43" s="159"/>
      <c r="H43" s="158"/>
      <c r="I43" s="158"/>
      <c r="J43" s="159"/>
      <c r="K43" s="159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</row>
    <row r="44" spans="1:32" s="1" customFormat="1" ht="12" customHeight="1" x14ac:dyDescent="0.15">
      <c r="A44" s="79"/>
      <c r="B44" s="79"/>
      <c r="C44" s="154" t="s">
        <v>11</v>
      </c>
      <c r="D44" s="95">
        <v>5908</v>
      </c>
      <c r="E44" s="158"/>
      <c r="F44" s="159">
        <v>1.3554406902928147</v>
      </c>
      <c r="G44" s="159"/>
      <c r="H44" s="95">
        <v>5648</v>
      </c>
      <c r="I44" s="158"/>
      <c r="J44" s="159">
        <f t="shared" ref="J44" si="16">H44/$H$6*100</f>
        <v>1.3294448014424289</v>
      </c>
      <c r="K44" s="159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</row>
    <row r="45" spans="1:32" s="1" customFormat="1" ht="12" customHeight="1" x14ac:dyDescent="0.15">
      <c r="A45" s="79"/>
      <c r="B45" s="79"/>
      <c r="C45" s="156"/>
      <c r="D45" s="99"/>
      <c r="E45" s="99"/>
      <c r="F45" s="159"/>
      <c r="G45" s="159"/>
      <c r="H45" s="99"/>
      <c r="I45" s="99"/>
      <c r="J45" s="159"/>
      <c r="K45" s="159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</row>
    <row r="46" spans="1:32" s="1" customFormat="1" ht="12" customHeight="1" x14ac:dyDescent="0.15">
      <c r="A46" s="82"/>
      <c r="B46" s="79"/>
      <c r="C46" s="152" t="s">
        <v>97</v>
      </c>
      <c r="D46" s="95">
        <v>19691</v>
      </c>
      <c r="E46" s="99"/>
      <c r="F46" s="159">
        <v>4.5176003101820941</v>
      </c>
      <c r="G46" s="159"/>
      <c r="H46" s="95">
        <v>19758</v>
      </c>
      <c r="I46" s="99"/>
      <c r="J46" s="159">
        <f t="shared" ref="J46" si="17">H46/$H$6*100</f>
        <v>4.6507029721847575</v>
      </c>
      <c r="K46" s="159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32" s="1" customFormat="1" ht="12" customHeight="1" x14ac:dyDescent="0.15">
      <c r="A47" s="83"/>
      <c r="B47" s="79"/>
      <c r="C47" s="153"/>
      <c r="D47" s="99"/>
      <c r="E47" s="99"/>
      <c r="F47" s="159"/>
      <c r="G47" s="159"/>
      <c r="H47" s="99"/>
      <c r="I47" s="99"/>
      <c r="J47" s="159"/>
      <c r="K47" s="159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  <row r="48" spans="1:32" s="1" customFormat="1" ht="12" customHeight="1" x14ac:dyDescent="0.15">
      <c r="A48" s="85"/>
      <c r="B48" s="79"/>
      <c r="C48" s="154" t="s">
        <v>128</v>
      </c>
      <c r="D48" s="95">
        <v>6061</v>
      </c>
      <c r="E48" s="95"/>
      <c r="F48" s="162">
        <v>1.3905426580678317</v>
      </c>
      <c r="G48" s="162"/>
      <c r="H48" s="95">
        <v>7506</v>
      </c>
      <c r="I48" s="95"/>
      <c r="J48" s="162">
        <f t="shared" ref="J48" si="18">H48/$H$6*100</f>
        <v>1.7667869475260038</v>
      </c>
      <c r="K48" s="162"/>
      <c r="L48" s="6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</row>
    <row r="49" spans="1:32" s="1" customFormat="1" ht="12" customHeight="1" x14ac:dyDescent="0.15">
      <c r="A49" s="86"/>
      <c r="B49" s="86"/>
      <c r="C49" s="155"/>
      <c r="D49" s="104"/>
      <c r="E49" s="104"/>
      <c r="F49" s="163"/>
      <c r="G49" s="163"/>
      <c r="H49" s="104"/>
      <c r="I49" s="104"/>
      <c r="J49" s="163"/>
      <c r="K49" s="163"/>
      <c r="L49" s="6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</row>
    <row r="50" spans="1:32" s="1" customFormat="1" ht="13.5" customHeight="1" x14ac:dyDescent="0.15">
      <c r="A50" s="1" t="s">
        <v>58</v>
      </c>
      <c r="H50" s="62"/>
      <c r="J50" s="8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</row>
    <row r="51" spans="1:32" s="1" customFormat="1" x14ac:dyDescent="0.15">
      <c r="A51" s="1" t="s">
        <v>134</v>
      </c>
      <c r="H51" s="62"/>
      <c r="J51" s="8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</row>
    <row r="52" spans="1:32" s="1" customFormat="1" x14ac:dyDescent="0.15">
      <c r="H52" s="62"/>
      <c r="J52" s="8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</row>
    <row r="53" spans="1:32" s="1" customFormat="1" x14ac:dyDescent="0.15">
      <c r="H53" s="62"/>
      <c r="J53" s="8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</row>
    <row r="54" spans="1:32" x14ac:dyDescent="0.15">
      <c r="H54" s="9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</row>
    <row r="55" spans="1:32" x14ac:dyDescent="0.15"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</row>
    <row r="56" spans="1:32" x14ac:dyDescent="0.15"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</row>
    <row r="57" spans="1:32" x14ac:dyDescent="0.15"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</row>
    <row r="58" spans="1:32" x14ac:dyDescent="0.15"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</row>
    <row r="59" spans="1:32" x14ac:dyDescent="0.15"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</row>
    <row r="60" spans="1:32" x14ac:dyDescent="0.15"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</row>
    <row r="61" spans="1:32" x14ac:dyDescent="0.15"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</row>
    <row r="62" spans="1:32" x14ac:dyDescent="0.15"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</row>
    <row r="63" spans="1:32" x14ac:dyDescent="0.15"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</row>
    <row r="64" spans="1:32" x14ac:dyDescent="0.15"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</row>
    <row r="65" spans="13:32" x14ac:dyDescent="0.15"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3:32" x14ac:dyDescent="0.15"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</row>
    <row r="67" spans="13:32" x14ac:dyDescent="0.15"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</row>
    <row r="68" spans="13:32" x14ac:dyDescent="0.15"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</row>
    <row r="69" spans="13:32" x14ac:dyDescent="0.15"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</row>
    <row r="70" spans="13:32" x14ac:dyDescent="0.15"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3:32" x14ac:dyDescent="0.15"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</row>
    <row r="72" spans="13:32" x14ac:dyDescent="0.15"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</row>
    <row r="73" spans="13:32" x14ac:dyDescent="0.15"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</row>
    <row r="74" spans="13:32" x14ac:dyDescent="0.15"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</row>
    <row r="75" spans="13:32" x14ac:dyDescent="0.15"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</row>
    <row r="76" spans="13:32" x14ac:dyDescent="0.15"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</row>
    <row r="77" spans="13:32" x14ac:dyDescent="0.15"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</row>
    <row r="78" spans="13:32" x14ac:dyDescent="0.15"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</row>
    <row r="79" spans="13:32" x14ac:dyDescent="0.15"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</row>
    <row r="80" spans="13:32" x14ac:dyDescent="0.15"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</row>
    <row r="81" spans="13:32" x14ac:dyDescent="0.15"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</row>
    <row r="82" spans="13:32" x14ac:dyDescent="0.15"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</row>
    <row r="83" spans="13:32" x14ac:dyDescent="0.15"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</row>
    <row r="84" spans="13:32" x14ac:dyDescent="0.15"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</row>
    <row r="85" spans="13:32" x14ac:dyDescent="0.15"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</row>
    <row r="86" spans="13:32" x14ac:dyDescent="0.15"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</row>
    <row r="87" spans="13:32" x14ac:dyDescent="0.15"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</row>
    <row r="88" spans="13:32" x14ac:dyDescent="0.15"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</row>
    <row r="89" spans="13:32" x14ac:dyDescent="0.15"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</row>
    <row r="90" spans="13:32" x14ac:dyDescent="0.15"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</row>
    <row r="91" spans="13:32" x14ac:dyDescent="0.15"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</row>
    <row r="92" spans="13:32" x14ac:dyDescent="0.15"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</row>
    <row r="93" spans="13:32" x14ac:dyDescent="0.15"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3:32" x14ac:dyDescent="0.15"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</row>
    <row r="95" spans="13:32" x14ac:dyDescent="0.15"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</row>
    <row r="96" spans="13:32" x14ac:dyDescent="0.15"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</row>
    <row r="97" spans="13:32" x14ac:dyDescent="0.15"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</row>
    <row r="98" spans="13:32" x14ac:dyDescent="0.15"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</row>
    <row r="99" spans="13:32" x14ac:dyDescent="0.15"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</row>
    <row r="100" spans="13:32" x14ac:dyDescent="0.15"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</row>
    <row r="101" spans="13:32" x14ac:dyDescent="0.15"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</row>
    <row r="102" spans="13:32" x14ac:dyDescent="0.15"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</row>
    <row r="103" spans="13:32" x14ac:dyDescent="0.15"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</row>
    <row r="104" spans="13:32" x14ac:dyDescent="0.15"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</row>
    <row r="105" spans="13:32" x14ac:dyDescent="0.15"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</row>
    <row r="106" spans="13:32" x14ac:dyDescent="0.15"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</row>
    <row r="107" spans="13:32" x14ac:dyDescent="0.15"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</row>
    <row r="108" spans="13:32" x14ac:dyDescent="0.15"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</row>
    <row r="109" spans="13:32" x14ac:dyDescent="0.15"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</row>
    <row r="110" spans="13:32" x14ac:dyDescent="0.15"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</row>
    <row r="111" spans="13:32" x14ac:dyDescent="0.15"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</row>
    <row r="112" spans="13:32" x14ac:dyDescent="0.15"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</row>
    <row r="113" spans="13:32" x14ac:dyDescent="0.15"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</row>
    <row r="114" spans="13:32" x14ac:dyDescent="0.15"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</row>
    <row r="115" spans="13:32" x14ac:dyDescent="0.15"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</row>
    <row r="116" spans="13:32" x14ac:dyDescent="0.15"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</row>
    <row r="117" spans="13:32" x14ac:dyDescent="0.15"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</row>
    <row r="118" spans="13:32" x14ac:dyDescent="0.15"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</row>
    <row r="119" spans="13:32" x14ac:dyDescent="0.15"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</row>
    <row r="120" spans="13:32" x14ac:dyDescent="0.15"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</row>
    <row r="121" spans="13:32" x14ac:dyDescent="0.15"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</row>
    <row r="122" spans="13:32" x14ac:dyDescent="0.15"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</row>
    <row r="123" spans="13:32" x14ac:dyDescent="0.15"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</row>
    <row r="124" spans="13:32" x14ac:dyDescent="0.15"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</row>
    <row r="125" spans="13:32" x14ac:dyDescent="0.15"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</row>
    <row r="126" spans="13:32" x14ac:dyDescent="0.15"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</row>
    <row r="127" spans="13:32" x14ac:dyDescent="0.15"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</row>
    <row r="128" spans="13:32" x14ac:dyDescent="0.15"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</row>
    <row r="129" spans="13:32" x14ac:dyDescent="0.15"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</row>
    <row r="130" spans="13:32" x14ac:dyDescent="0.15"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</row>
    <row r="131" spans="13:32" x14ac:dyDescent="0.15"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</row>
    <row r="132" spans="13:32" x14ac:dyDescent="0.15"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</row>
    <row r="133" spans="13:32" x14ac:dyDescent="0.15"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</row>
    <row r="134" spans="13:32" x14ac:dyDescent="0.15"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</row>
    <row r="135" spans="13:32" x14ac:dyDescent="0.15"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</row>
    <row r="136" spans="13:32" x14ac:dyDescent="0.15"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</row>
    <row r="137" spans="13:32" x14ac:dyDescent="0.15"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</row>
    <row r="138" spans="13:32" x14ac:dyDescent="0.15"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</row>
    <row r="139" spans="13:32" x14ac:dyDescent="0.15"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</row>
    <row r="140" spans="13:32" x14ac:dyDescent="0.15"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</row>
    <row r="141" spans="13:32" x14ac:dyDescent="0.15"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</row>
    <row r="142" spans="13:32" x14ac:dyDescent="0.15"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</row>
    <row r="143" spans="13:32" x14ac:dyDescent="0.15"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</row>
    <row r="144" spans="13:32" x14ac:dyDescent="0.15"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</row>
    <row r="145" spans="13:32" x14ac:dyDescent="0.15"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</row>
    <row r="146" spans="13:32" x14ac:dyDescent="0.15"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</row>
    <row r="147" spans="13:32" x14ac:dyDescent="0.15"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</row>
    <row r="148" spans="13:32" x14ac:dyDescent="0.15"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</row>
    <row r="149" spans="13:32" x14ac:dyDescent="0.15"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</row>
    <row r="150" spans="13:32" x14ac:dyDescent="0.15"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</row>
    <row r="151" spans="13:32" x14ac:dyDescent="0.15"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</row>
    <row r="152" spans="13:32" x14ac:dyDescent="0.15"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</row>
    <row r="153" spans="13:32" x14ac:dyDescent="0.15"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</row>
    <row r="154" spans="13:32" x14ac:dyDescent="0.15"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</row>
    <row r="155" spans="13:32" x14ac:dyDescent="0.15"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</row>
    <row r="156" spans="13:32" x14ac:dyDescent="0.15"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</row>
    <row r="157" spans="13:32" x14ac:dyDescent="0.15"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</row>
    <row r="158" spans="13:32" x14ac:dyDescent="0.15"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</row>
    <row r="159" spans="13:32" x14ac:dyDescent="0.15"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</row>
    <row r="160" spans="13:32" x14ac:dyDescent="0.15"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</row>
    <row r="161" spans="13:32" x14ac:dyDescent="0.15"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</row>
    <row r="162" spans="13:32" x14ac:dyDescent="0.15"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</row>
    <row r="163" spans="13:32" x14ac:dyDescent="0.15"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</row>
    <row r="164" spans="13:32" x14ac:dyDescent="0.15"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</row>
    <row r="165" spans="13:32" x14ac:dyDescent="0.15"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</row>
    <row r="166" spans="13:32" x14ac:dyDescent="0.15"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</row>
    <row r="167" spans="13:32" x14ac:dyDescent="0.15"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</row>
    <row r="168" spans="13:32" x14ac:dyDescent="0.15"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</row>
    <row r="169" spans="13:32" x14ac:dyDescent="0.15"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</row>
    <row r="170" spans="13:32" x14ac:dyDescent="0.15"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</row>
    <row r="171" spans="13:32" x14ac:dyDescent="0.15"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</row>
    <row r="172" spans="13:32" x14ac:dyDescent="0.15"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</row>
    <row r="173" spans="13:32" x14ac:dyDescent="0.15"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</row>
    <row r="174" spans="13:32" x14ac:dyDescent="0.15"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</row>
    <row r="175" spans="13:32" x14ac:dyDescent="0.15"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</row>
    <row r="176" spans="13:32" x14ac:dyDescent="0.15"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</row>
    <row r="177" spans="13:32" x14ac:dyDescent="0.15"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</row>
    <row r="178" spans="13:32" x14ac:dyDescent="0.15"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</row>
    <row r="179" spans="13:32" x14ac:dyDescent="0.15"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</row>
    <row r="180" spans="13:32" x14ac:dyDescent="0.15"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</row>
    <row r="181" spans="13:32" x14ac:dyDescent="0.15"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</row>
    <row r="182" spans="13:32" x14ac:dyDescent="0.15"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</row>
    <row r="183" spans="13:32" x14ac:dyDescent="0.15"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</row>
    <row r="184" spans="13:32" x14ac:dyDescent="0.15"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</row>
    <row r="185" spans="13:32" x14ac:dyDescent="0.15"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</row>
    <row r="186" spans="13:32" x14ac:dyDescent="0.15"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</row>
    <row r="187" spans="13:32" x14ac:dyDescent="0.15"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</row>
    <row r="188" spans="13:32" x14ac:dyDescent="0.15"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</row>
    <row r="189" spans="13:32" x14ac:dyDescent="0.15"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</row>
    <row r="190" spans="13:32" x14ac:dyDescent="0.15"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</row>
    <row r="191" spans="13:32" x14ac:dyDescent="0.15"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</row>
    <row r="192" spans="13:32" x14ac:dyDescent="0.15"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</row>
    <row r="193" spans="13:32" x14ac:dyDescent="0.15"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</row>
    <row r="194" spans="13:32" x14ac:dyDescent="0.15"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</row>
    <row r="195" spans="13:32" x14ac:dyDescent="0.15"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</row>
    <row r="196" spans="13:32" x14ac:dyDescent="0.15"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</row>
    <row r="197" spans="13:32" x14ac:dyDescent="0.15"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</row>
    <row r="198" spans="13:32" x14ac:dyDescent="0.15"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</row>
    <row r="199" spans="13:32" x14ac:dyDescent="0.15"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</row>
    <row r="200" spans="13:32" x14ac:dyDescent="0.15"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</row>
    <row r="201" spans="13:32" x14ac:dyDescent="0.15"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</row>
    <row r="202" spans="13:32" x14ac:dyDescent="0.15"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</row>
    <row r="203" spans="13:32" x14ac:dyDescent="0.15"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</row>
    <row r="204" spans="13:32" x14ac:dyDescent="0.15"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</row>
    <row r="205" spans="13:32" x14ac:dyDescent="0.15"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</row>
    <row r="206" spans="13:32" x14ac:dyDescent="0.15"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</row>
    <row r="207" spans="13:32" x14ac:dyDescent="0.15"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</row>
    <row r="208" spans="13:32" x14ac:dyDescent="0.15"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</row>
    <row r="209" spans="13:32" x14ac:dyDescent="0.15"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</row>
    <row r="210" spans="13:32" x14ac:dyDescent="0.15"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</row>
    <row r="211" spans="13:32" x14ac:dyDescent="0.15"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</row>
    <row r="212" spans="13:32" x14ac:dyDescent="0.15"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</row>
    <row r="213" spans="13:32" x14ac:dyDescent="0.15"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</row>
    <row r="214" spans="13:32" x14ac:dyDescent="0.15"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</row>
    <row r="215" spans="13:32" x14ac:dyDescent="0.15"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</row>
    <row r="216" spans="13:32" x14ac:dyDescent="0.15"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</row>
    <row r="217" spans="13:32" x14ac:dyDescent="0.15"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</row>
    <row r="218" spans="13:32" x14ac:dyDescent="0.15"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</row>
    <row r="219" spans="13:32" x14ac:dyDescent="0.15"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</row>
    <row r="220" spans="13:32" x14ac:dyDescent="0.15"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</row>
    <row r="221" spans="13:32" x14ac:dyDescent="0.15"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</row>
    <row r="222" spans="13:32" x14ac:dyDescent="0.15"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</row>
    <row r="223" spans="13:32" x14ac:dyDescent="0.15"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</row>
    <row r="224" spans="13:32" x14ac:dyDescent="0.15"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</row>
    <row r="225" spans="13:32" x14ac:dyDescent="0.15"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</row>
    <row r="226" spans="13:32" x14ac:dyDescent="0.15"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</row>
    <row r="227" spans="13:32" x14ac:dyDescent="0.15"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</row>
    <row r="228" spans="13:32" x14ac:dyDescent="0.15"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</row>
    <row r="229" spans="13:32" x14ac:dyDescent="0.15"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</row>
    <row r="230" spans="13:32" x14ac:dyDescent="0.15"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</row>
    <row r="231" spans="13:32" x14ac:dyDescent="0.15"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</row>
    <row r="232" spans="13:32" x14ac:dyDescent="0.15"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</row>
    <row r="233" spans="13:32" x14ac:dyDescent="0.15"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</row>
    <row r="234" spans="13:32" x14ac:dyDescent="0.15"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</row>
    <row r="235" spans="13:32" x14ac:dyDescent="0.15"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</row>
    <row r="236" spans="13:32" x14ac:dyDescent="0.15"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</row>
    <row r="237" spans="13:32" x14ac:dyDescent="0.15"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</row>
    <row r="238" spans="13:32" x14ac:dyDescent="0.15"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3:32" x14ac:dyDescent="0.15"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</row>
    <row r="240" spans="13:32" x14ac:dyDescent="0.15"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</row>
    <row r="241" spans="13:32" x14ac:dyDescent="0.15"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</row>
    <row r="242" spans="13:32" x14ac:dyDescent="0.15"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</row>
    <row r="243" spans="13:32" x14ac:dyDescent="0.15"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</row>
    <row r="244" spans="13:32" x14ac:dyDescent="0.15"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</row>
    <row r="245" spans="13:32" x14ac:dyDescent="0.15"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</row>
    <row r="246" spans="13:32" x14ac:dyDescent="0.15"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</row>
    <row r="247" spans="13:32" x14ac:dyDescent="0.15"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</row>
    <row r="248" spans="13:32" x14ac:dyDescent="0.15"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</row>
    <row r="249" spans="13:32" x14ac:dyDescent="0.15"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</row>
    <row r="250" spans="13:32" x14ac:dyDescent="0.15"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</row>
    <row r="251" spans="13:32" x14ac:dyDescent="0.15"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</row>
    <row r="252" spans="13:32" x14ac:dyDescent="0.15"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</row>
    <row r="253" spans="13:32" x14ac:dyDescent="0.15"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</row>
    <row r="254" spans="13:32" x14ac:dyDescent="0.15"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</row>
    <row r="255" spans="13:32" x14ac:dyDescent="0.15"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</row>
    <row r="256" spans="13:32" x14ac:dyDescent="0.15"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</row>
    <row r="257" spans="13:32" x14ac:dyDescent="0.15"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</row>
    <row r="258" spans="13:32" x14ac:dyDescent="0.15"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</row>
    <row r="259" spans="13:32" x14ac:dyDescent="0.15"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</row>
    <row r="260" spans="13:32" x14ac:dyDescent="0.15"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</row>
    <row r="261" spans="13:32" x14ac:dyDescent="0.15"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</row>
    <row r="262" spans="13:32" x14ac:dyDescent="0.15"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</row>
    <row r="263" spans="13:32" x14ac:dyDescent="0.15"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</row>
    <row r="264" spans="13:32" x14ac:dyDescent="0.15"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</row>
    <row r="265" spans="13:32" x14ac:dyDescent="0.15"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</row>
    <row r="266" spans="13:32" x14ac:dyDescent="0.15"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</row>
    <row r="267" spans="13:32" x14ac:dyDescent="0.15"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</row>
    <row r="268" spans="13:32" x14ac:dyDescent="0.15"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</row>
    <row r="269" spans="13:32" x14ac:dyDescent="0.15"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</row>
    <row r="270" spans="13:32" x14ac:dyDescent="0.15"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</row>
    <row r="271" spans="13:32" x14ac:dyDescent="0.15"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</row>
    <row r="272" spans="13:32" x14ac:dyDescent="0.15"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</row>
    <row r="273" spans="13:32" x14ac:dyDescent="0.15"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</row>
    <row r="274" spans="13:32" x14ac:dyDescent="0.15"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</row>
    <row r="275" spans="13:32" x14ac:dyDescent="0.15"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</row>
    <row r="276" spans="13:32" x14ac:dyDescent="0.15"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</row>
    <row r="277" spans="13:32" x14ac:dyDescent="0.15"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</row>
    <row r="278" spans="13:32" x14ac:dyDescent="0.15"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</row>
    <row r="279" spans="13:32" x14ac:dyDescent="0.15"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</row>
    <row r="280" spans="13:32" x14ac:dyDescent="0.15"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</row>
    <row r="281" spans="13:32" x14ac:dyDescent="0.15"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</row>
    <row r="282" spans="13:32" x14ac:dyDescent="0.15"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</row>
    <row r="283" spans="13:32" x14ac:dyDescent="0.15"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</row>
    <row r="284" spans="13:32" x14ac:dyDescent="0.15"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</row>
    <row r="285" spans="13:32" x14ac:dyDescent="0.15"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</row>
    <row r="286" spans="13:32" x14ac:dyDescent="0.15"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</row>
    <row r="287" spans="13:32" x14ac:dyDescent="0.15"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</row>
    <row r="288" spans="13:32" x14ac:dyDescent="0.15"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</row>
    <row r="289" spans="13:32" x14ac:dyDescent="0.15"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</row>
    <row r="290" spans="13:32" x14ac:dyDescent="0.15"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</row>
    <row r="291" spans="13:32" x14ac:dyDescent="0.15"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</row>
    <row r="292" spans="13:32" x14ac:dyDescent="0.15"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</row>
    <row r="293" spans="13:32" x14ac:dyDescent="0.15"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</row>
    <row r="294" spans="13:32" x14ac:dyDescent="0.15"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</row>
    <row r="295" spans="13:32" x14ac:dyDescent="0.15"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</row>
    <row r="296" spans="13:32" x14ac:dyDescent="0.15"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</row>
    <row r="297" spans="13:32" x14ac:dyDescent="0.15"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</row>
    <row r="298" spans="13:32" x14ac:dyDescent="0.15"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</row>
    <row r="299" spans="13:32" x14ac:dyDescent="0.15"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</row>
    <row r="300" spans="13:32" x14ac:dyDescent="0.15"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</row>
    <row r="301" spans="13:32" x14ac:dyDescent="0.15"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</row>
    <row r="302" spans="13:32" x14ac:dyDescent="0.15"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</row>
    <row r="303" spans="13:32" x14ac:dyDescent="0.15"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</row>
    <row r="304" spans="13:32" x14ac:dyDescent="0.15"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</row>
    <row r="305" spans="13:32" x14ac:dyDescent="0.15"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</row>
    <row r="306" spans="13:32" x14ac:dyDescent="0.15"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</row>
    <row r="307" spans="13:32" x14ac:dyDescent="0.15"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</row>
    <row r="308" spans="13:32" x14ac:dyDescent="0.15"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</row>
    <row r="309" spans="13:32" x14ac:dyDescent="0.15"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</row>
    <row r="310" spans="13:32" x14ac:dyDescent="0.15"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</row>
    <row r="311" spans="13:32" x14ac:dyDescent="0.15"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</row>
  </sheetData>
  <mergeCells count="114">
    <mergeCell ref="D4:G4"/>
    <mergeCell ref="H4:K4"/>
    <mergeCell ref="D5:E5"/>
    <mergeCell ref="F5:G5"/>
    <mergeCell ref="H5:I5"/>
    <mergeCell ref="J5:K5"/>
    <mergeCell ref="D10:E11"/>
    <mergeCell ref="F10:G11"/>
    <mergeCell ref="H10:I11"/>
    <mergeCell ref="J10:K11"/>
    <mergeCell ref="D12:E13"/>
    <mergeCell ref="F12:G13"/>
    <mergeCell ref="H12:I13"/>
    <mergeCell ref="J12:K13"/>
    <mergeCell ref="D6:E7"/>
    <mergeCell ref="F6:G7"/>
    <mergeCell ref="H6:I7"/>
    <mergeCell ref="J6:K7"/>
    <mergeCell ref="D8:E9"/>
    <mergeCell ref="F8:G9"/>
    <mergeCell ref="H8:I9"/>
    <mergeCell ref="J8:K9"/>
    <mergeCell ref="D18:E19"/>
    <mergeCell ref="F18:G19"/>
    <mergeCell ref="H18:I19"/>
    <mergeCell ref="J18:K19"/>
    <mergeCell ref="D20:E21"/>
    <mergeCell ref="F20:G21"/>
    <mergeCell ref="H20:I21"/>
    <mergeCell ref="J20:K21"/>
    <mergeCell ref="D14:E15"/>
    <mergeCell ref="F14:G15"/>
    <mergeCell ref="H14:I15"/>
    <mergeCell ref="J14:K15"/>
    <mergeCell ref="D16:E17"/>
    <mergeCell ref="F16:G17"/>
    <mergeCell ref="H16:I17"/>
    <mergeCell ref="J16:K17"/>
    <mergeCell ref="H26:I27"/>
    <mergeCell ref="J26:K27"/>
    <mergeCell ref="D28:E29"/>
    <mergeCell ref="F28:G29"/>
    <mergeCell ref="H28:I29"/>
    <mergeCell ref="J28:K29"/>
    <mergeCell ref="D22:E23"/>
    <mergeCell ref="F22:G23"/>
    <mergeCell ref="H22:I23"/>
    <mergeCell ref="J22:K23"/>
    <mergeCell ref="D24:E25"/>
    <mergeCell ref="F24:G25"/>
    <mergeCell ref="H24:I25"/>
    <mergeCell ref="J24:K25"/>
    <mergeCell ref="D48:E49"/>
    <mergeCell ref="F48:G49"/>
    <mergeCell ref="H48:I49"/>
    <mergeCell ref="J48:K49"/>
    <mergeCell ref="D32:E33"/>
    <mergeCell ref="F32:G33"/>
    <mergeCell ref="H32:I33"/>
    <mergeCell ref="J32:K33"/>
    <mergeCell ref="D34:E35"/>
    <mergeCell ref="F34:G35"/>
    <mergeCell ref="H34:I35"/>
    <mergeCell ref="J34:K35"/>
    <mergeCell ref="D46:E47"/>
    <mergeCell ref="F46:G47"/>
    <mergeCell ref="H46:I47"/>
    <mergeCell ref="J46:K47"/>
    <mergeCell ref="D38:E39"/>
    <mergeCell ref="F38:G39"/>
    <mergeCell ref="H38:I39"/>
    <mergeCell ref="J38:K39"/>
    <mergeCell ref="D36:E37"/>
    <mergeCell ref="F36:G37"/>
    <mergeCell ref="H36:I37"/>
    <mergeCell ref="J36:K37"/>
    <mergeCell ref="A4:C5"/>
    <mergeCell ref="C18:C19"/>
    <mergeCell ref="C20:C21"/>
    <mergeCell ref="C22:C23"/>
    <mergeCell ref="B24:C25"/>
    <mergeCell ref="D44:E45"/>
    <mergeCell ref="F44:G45"/>
    <mergeCell ref="H44:I45"/>
    <mergeCell ref="J44:K45"/>
    <mergeCell ref="A6:C7"/>
    <mergeCell ref="D40:E41"/>
    <mergeCell ref="F40:G41"/>
    <mergeCell ref="H40:I41"/>
    <mergeCell ref="J40:K41"/>
    <mergeCell ref="D42:E43"/>
    <mergeCell ref="F42:G43"/>
    <mergeCell ref="H42:I43"/>
    <mergeCell ref="J42:K43"/>
    <mergeCell ref="D30:E31"/>
    <mergeCell ref="F30:G31"/>
    <mergeCell ref="H30:I31"/>
    <mergeCell ref="J30:K31"/>
    <mergeCell ref="D26:E27"/>
    <mergeCell ref="F26:G27"/>
    <mergeCell ref="C46:C47"/>
    <mergeCell ref="C48:C49"/>
    <mergeCell ref="C32:C33"/>
    <mergeCell ref="C34:C35"/>
    <mergeCell ref="C42:C43"/>
    <mergeCell ref="C44:C45"/>
    <mergeCell ref="B8:C9"/>
    <mergeCell ref="C10:C11"/>
    <mergeCell ref="C12:C13"/>
    <mergeCell ref="C14:C15"/>
    <mergeCell ref="B16:C17"/>
    <mergeCell ref="C26:C27"/>
    <mergeCell ref="C28:C29"/>
    <mergeCell ref="C30:C3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X203"/>
  <sheetViews>
    <sheetView showGridLines="0" zoomScaleNormal="100" zoomScaleSheetLayoutView="100" workbookViewId="0">
      <selection activeCell="J1" sqref="J1"/>
    </sheetView>
  </sheetViews>
  <sheetFormatPr defaultRowHeight="13.5" x14ac:dyDescent="0.15"/>
  <cols>
    <col min="1" max="1" width="21.625" style="3" customWidth="1"/>
    <col min="2" max="2" width="11.625" style="3" customWidth="1"/>
    <col min="3" max="3" width="4.625" style="3" customWidth="1"/>
    <col min="4" max="4" width="11.625" style="3" customWidth="1"/>
    <col min="5" max="5" width="4.625" style="3" customWidth="1"/>
    <col min="6" max="6" width="11.625" style="5" customWidth="1"/>
    <col min="7" max="7" width="4.625" style="3" customWidth="1"/>
    <col min="8" max="8" width="11.625" style="12" customWidth="1"/>
    <col min="9" max="9" width="4.625" style="3" customWidth="1"/>
    <col min="10" max="16384" width="9" style="3"/>
  </cols>
  <sheetData>
    <row r="1" spans="1:24" ht="17.25" x14ac:dyDescent="0.15">
      <c r="A1" s="13" t="s">
        <v>169</v>
      </c>
    </row>
    <row r="2" spans="1:24" x14ac:dyDescent="0.15"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x14ac:dyDescent="0.15">
      <c r="A3" s="1" t="s">
        <v>16</v>
      </c>
      <c r="B3" s="1"/>
      <c r="C3" s="1"/>
      <c r="D3" s="1"/>
      <c r="E3" s="1"/>
      <c r="F3" s="55"/>
      <c r="G3" s="1"/>
      <c r="H3" s="62"/>
      <c r="I3" s="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19.899999999999999" customHeight="1" x14ac:dyDescent="0.15">
      <c r="A4" s="122" t="s">
        <v>0</v>
      </c>
      <c r="B4" s="114" t="s">
        <v>191</v>
      </c>
      <c r="C4" s="115"/>
      <c r="D4" s="115"/>
      <c r="E4" s="122"/>
      <c r="F4" s="114" t="s">
        <v>192</v>
      </c>
      <c r="G4" s="115"/>
      <c r="H4" s="115"/>
      <c r="I4" s="115"/>
      <c r="J4" s="76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4" ht="19.899999999999999" customHeight="1" x14ac:dyDescent="0.15">
      <c r="A5" s="122"/>
      <c r="B5" s="126" t="s">
        <v>3</v>
      </c>
      <c r="C5" s="126"/>
      <c r="D5" s="126" t="s">
        <v>4</v>
      </c>
      <c r="E5" s="114"/>
      <c r="F5" s="126" t="s">
        <v>3</v>
      </c>
      <c r="G5" s="126"/>
      <c r="H5" s="126" t="s">
        <v>4</v>
      </c>
      <c r="I5" s="114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15.75" customHeight="1" x14ac:dyDescent="0.15">
      <c r="A6" s="161" t="s">
        <v>18</v>
      </c>
      <c r="B6" s="98">
        <f>B9+B17+B34</f>
        <v>130937</v>
      </c>
      <c r="C6" s="98"/>
      <c r="D6" s="171">
        <v>100</v>
      </c>
      <c r="E6" s="171"/>
      <c r="F6" s="98">
        <f>F9+F17+F34</f>
        <v>172672</v>
      </c>
      <c r="G6" s="98"/>
      <c r="H6" s="171">
        <v>100</v>
      </c>
      <c r="I6" s="171"/>
      <c r="K6" s="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4" ht="15.75" customHeight="1" x14ac:dyDescent="0.15">
      <c r="A7" s="154"/>
      <c r="B7" s="95"/>
      <c r="C7" s="95"/>
      <c r="D7" s="172"/>
      <c r="E7" s="172"/>
      <c r="F7" s="95"/>
      <c r="G7" s="95"/>
      <c r="H7" s="172"/>
      <c r="I7" s="172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spans="1:24" ht="15.6" customHeight="1" x14ac:dyDescent="0.15">
      <c r="A8" s="64"/>
      <c r="B8" s="55"/>
      <c r="C8" s="62"/>
      <c r="D8" s="62"/>
      <c r="E8" s="62"/>
      <c r="F8" s="55"/>
      <c r="G8" s="62"/>
      <c r="H8" s="62"/>
      <c r="I8" s="62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spans="1:24" ht="15.75" customHeight="1" x14ac:dyDescent="0.15">
      <c r="A9" s="154" t="s">
        <v>19</v>
      </c>
      <c r="B9" s="97">
        <f>SUM(B11:C16)</f>
        <v>93912</v>
      </c>
      <c r="C9" s="97"/>
      <c r="D9" s="168">
        <f>B9*100/$B$6</f>
        <v>71.723042379159438</v>
      </c>
      <c r="E9" s="168"/>
      <c r="F9" s="97">
        <f>SUM(F11:G16)</f>
        <v>101846</v>
      </c>
      <c r="G9" s="97"/>
      <c r="H9" s="168">
        <f>F9*100/$F$6</f>
        <v>58.982348035581914</v>
      </c>
      <c r="I9" s="16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1:24" ht="15.75" customHeight="1" x14ac:dyDescent="0.15">
      <c r="A10" s="154"/>
      <c r="B10" s="97"/>
      <c r="C10" s="97"/>
      <c r="D10" s="168"/>
      <c r="E10" s="168"/>
      <c r="F10" s="97"/>
      <c r="G10" s="97"/>
      <c r="H10" s="168"/>
      <c r="I10" s="16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24" ht="15.75" customHeight="1" x14ac:dyDescent="0.15">
      <c r="A11" s="154" t="s">
        <v>61</v>
      </c>
      <c r="B11" s="97">
        <v>79521</v>
      </c>
      <c r="C11" s="97"/>
      <c r="D11" s="168">
        <f t="shared" ref="D11" si="0">B11*100/$B$6</f>
        <v>60.732260552784929</v>
      </c>
      <c r="E11" s="168"/>
      <c r="F11" s="97">
        <v>87255</v>
      </c>
      <c r="G11" s="97"/>
      <c r="H11" s="168">
        <f>F11*100/$F$6</f>
        <v>50.532222942920683</v>
      </c>
      <c r="I11" s="168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24" ht="15.75" customHeight="1" x14ac:dyDescent="0.15">
      <c r="A12" s="154"/>
      <c r="B12" s="97"/>
      <c r="C12" s="97"/>
      <c r="D12" s="168"/>
      <c r="E12" s="168"/>
      <c r="F12" s="97"/>
      <c r="G12" s="97"/>
      <c r="H12" s="168"/>
      <c r="I12" s="168"/>
      <c r="J12" s="77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 ht="15.75" customHeight="1" x14ac:dyDescent="0.15">
      <c r="A13" s="152" t="s">
        <v>20</v>
      </c>
      <c r="B13" s="97">
        <v>13844</v>
      </c>
      <c r="C13" s="97"/>
      <c r="D13" s="168">
        <f t="shared" ref="D13" si="1">B13*100/$B$6</f>
        <v>10.573023667870808</v>
      </c>
      <c r="E13" s="168"/>
      <c r="F13" s="97">
        <v>14120</v>
      </c>
      <c r="G13" s="97"/>
      <c r="H13" s="168">
        <f>F13*100/$F$6</f>
        <v>8.1773535952557452</v>
      </c>
      <c r="I13" s="168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spans="1:24" ht="15.75" customHeight="1" x14ac:dyDescent="0.15">
      <c r="A14" s="152"/>
      <c r="B14" s="97"/>
      <c r="C14" s="97"/>
      <c r="D14" s="168"/>
      <c r="E14" s="168"/>
      <c r="F14" s="97"/>
      <c r="G14" s="97"/>
      <c r="H14" s="168"/>
      <c r="I14" s="168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1:24" ht="15.75" customHeight="1" x14ac:dyDescent="0.15">
      <c r="A15" s="152" t="s">
        <v>21</v>
      </c>
      <c r="B15" s="97">
        <v>547</v>
      </c>
      <c r="C15" s="97"/>
      <c r="D15" s="168">
        <f t="shared" ref="D15" si="2">B15*100/$B$6</f>
        <v>0.4177581585037079</v>
      </c>
      <c r="E15" s="168"/>
      <c r="F15" s="97">
        <v>471</v>
      </c>
      <c r="G15" s="97"/>
      <c r="H15" s="168">
        <f>F15*100/$F$6</f>
        <v>0.27277149740548556</v>
      </c>
      <c r="I15" s="168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1:24" ht="15.75" customHeight="1" x14ac:dyDescent="0.15">
      <c r="A16" s="152"/>
      <c r="B16" s="97"/>
      <c r="C16" s="97"/>
      <c r="D16" s="168"/>
      <c r="E16" s="168"/>
      <c r="F16" s="97"/>
      <c r="G16" s="97"/>
      <c r="H16" s="168"/>
      <c r="I16" s="168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1:24" ht="15.75" customHeight="1" x14ac:dyDescent="0.15">
      <c r="A17" s="154" t="s">
        <v>22</v>
      </c>
      <c r="B17" s="97">
        <f>B19+B21+B31</f>
        <v>9037</v>
      </c>
      <c r="C17" s="97"/>
      <c r="D17" s="168">
        <f t="shared" ref="D17" si="3">B17*100/$B$6</f>
        <v>6.9017924650786258</v>
      </c>
      <c r="E17" s="168"/>
      <c r="F17" s="97">
        <f>F19+F21+F31</f>
        <v>11097</v>
      </c>
      <c r="G17" s="97"/>
      <c r="H17" s="168">
        <f>F17*100/$F$6</f>
        <v>6.4266354707190514</v>
      </c>
      <c r="I17" s="168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1:24" ht="15.75" customHeight="1" x14ac:dyDescent="0.15">
      <c r="A18" s="154"/>
      <c r="B18" s="97"/>
      <c r="C18" s="97"/>
      <c r="D18" s="168"/>
      <c r="E18" s="168"/>
      <c r="F18" s="97"/>
      <c r="G18" s="97"/>
      <c r="H18" s="168"/>
      <c r="I18" s="168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1:24" ht="15.75" customHeight="1" x14ac:dyDescent="0.15">
      <c r="A19" s="154" t="s">
        <v>23</v>
      </c>
      <c r="B19" s="170">
        <v>86</v>
      </c>
      <c r="C19" s="170"/>
      <c r="D19" s="168">
        <f t="shared" ref="D19" si="4">B19*100/$B$6</f>
        <v>6.5680441739157006E-2</v>
      </c>
      <c r="E19" s="168"/>
      <c r="F19" s="170">
        <v>855</v>
      </c>
      <c r="G19" s="170"/>
      <c r="H19" s="169">
        <f>F19*100/$F$6</f>
        <v>0.49515845070422537</v>
      </c>
      <c r="I19" s="169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1:24" ht="15.75" customHeight="1" x14ac:dyDescent="0.15">
      <c r="A20" s="154"/>
      <c r="B20" s="170"/>
      <c r="C20" s="170"/>
      <c r="D20" s="168"/>
      <c r="E20" s="168"/>
      <c r="F20" s="170"/>
      <c r="G20" s="170"/>
      <c r="H20" s="169"/>
      <c r="I20" s="169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1:24" ht="15.75" customHeight="1" x14ac:dyDescent="0.15">
      <c r="A21" s="154" t="s">
        <v>24</v>
      </c>
      <c r="B21" s="97">
        <f>SUM(B23:C30)</f>
        <v>8813</v>
      </c>
      <c r="C21" s="97"/>
      <c r="D21" s="168">
        <f t="shared" ref="D21" si="5">B21*100/$B$6</f>
        <v>6.7307178261301237</v>
      </c>
      <c r="E21" s="168"/>
      <c r="F21" s="97">
        <f>SUM(F23:G30)</f>
        <v>10083</v>
      </c>
      <c r="G21" s="97"/>
      <c r="H21" s="168">
        <f>F21*100/$F$6</f>
        <v>5.8393949221645665</v>
      </c>
      <c r="I21" s="168"/>
      <c r="J21" s="77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1:24" ht="15.75" customHeight="1" x14ac:dyDescent="0.15">
      <c r="A22" s="154"/>
      <c r="B22" s="97"/>
      <c r="C22" s="97"/>
      <c r="D22" s="168"/>
      <c r="E22" s="168"/>
      <c r="F22" s="97"/>
      <c r="G22" s="97"/>
      <c r="H22" s="168"/>
      <c r="I22" s="168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1:24" ht="15.75" customHeight="1" x14ac:dyDescent="0.15">
      <c r="A23" s="154" t="s">
        <v>25</v>
      </c>
      <c r="B23" s="170">
        <v>2224</v>
      </c>
      <c r="C23" s="170"/>
      <c r="D23" s="168">
        <f t="shared" ref="D23" si="6">B23*100/$B$6</f>
        <v>1.6985267724172695</v>
      </c>
      <c r="E23" s="168"/>
      <c r="F23" s="170">
        <v>2090</v>
      </c>
      <c r="G23" s="170"/>
      <c r="H23" s="168">
        <f>F23*100/$F$6</f>
        <v>1.210387323943662</v>
      </c>
      <c r="I23" s="168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1:24" ht="15.75" customHeight="1" x14ac:dyDescent="0.15">
      <c r="A24" s="154"/>
      <c r="B24" s="170"/>
      <c r="C24" s="170"/>
      <c r="D24" s="168"/>
      <c r="E24" s="168"/>
      <c r="F24" s="170"/>
      <c r="G24" s="170"/>
      <c r="H24" s="168"/>
      <c r="I24" s="168"/>
      <c r="J24" s="77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1:24" ht="15.75" customHeight="1" x14ac:dyDescent="0.15">
      <c r="A25" s="154" t="s">
        <v>26</v>
      </c>
      <c r="B25" s="97">
        <v>1580</v>
      </c>
      <c r="C25" s="97"/>
      <c r="D25" s="168">
        <f t="shared" ref="D25" si="7">B25*100/$B$6</f>
        <v>1.2066871854403263</v>
      </c>
      <c r="E25" s="168"/>
      <c r="F25" s="97">
        <v>1822</v>
      </c>
      <c r="G25" s="97"/>
      <c r="H25" s="168">
        <f>F25*100/$F$6</f>
        <v>1.0551797627872499</v>
      </c>
      <c r="I25" s="168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1:24" ht="15.75" customHeight="1" x14ac:dyDescent="0.15">
      <c r="A26" s="154"/>
      <c r="B26" s="97"/>
      <c r="C26" s="97"/>
      <c r="D26" s="168"/>
      <c r="E26" s="168"/>
      <c r="F26" s="97"/>
      <c r="G26" s="97"/>
      <c r="H26" s="168"/>
      <c r="I26" s="168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1:24" ht="15.75" customHeight="1" x14ac:dyDescent="0.15">
      <c r="A27" s="173" t="s">
        <v>77</v>
      </c>
      <c r="B27" s="97">
        <v>3354</v>
      </c>
      <c r="C27" s="97"/>
      <c r="D27" s="168">
        <f t="shared" ref="D27" si="8">B27*100/$B$6</f>
        <v>2.5615372278271229</v>
      </c>
      <c r="E27" s="168"/>
      <c r="F27" s="97">
        <v>3402</v>
      </c>
      <c r="G27" s="97"/>
      <c r="H27" s="168">
        <f>F27*100/$F$6</f>
        <v>1.9702094143810229</v>
      </c>
      <c r="I27" s="168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</row>
    <row r="28" spans="1:24" ht="15.75" customHeight="1" x14ac:dyDescent="0.15">
      <c r="A28" s="174"/>
      <c r="B28" s="97"/>
      <c r="C28" s="97"/>
      <c r="D28" s="168"/>
      <c r="E28" s="168"/>
      <c r="F28" s="97"/>
      <c r="G28" s="97"/>
      <c r="H28" s="168"/>
      <c r="I28" s="168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5.75" customHeight="1" x14ac:dyDescent="0.15">
      <c r="A29" s="154" t="s">
        <v>27</v>
      </c>
      <c r="B29" s="97">
        <v>1655</v>
      </c>
      <c r="C29" s="97"/>
      <c r="D29" s="168">
        <f t="shared" ref="D29" si="9">B29*100/$B$6</f>
        <v>1.2639666404454051</v>
      </c>
      <c r="E29" s="168"/>
      <c r="F29" s="97">
        <v>2769</v>
      </c>
      <c r="G29" s="97"/>
      <c r="H29" s="168">
        <f>F29*100/$F$6</f>
        <v>1.6036184210526316</v>
      </c>
      <c r="I29" s="168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5.75" customHeight="1" x14ac:dyDescent="0.15">
      <c r="A30" s="154"/>
      <c r="B30" s="97"/>
      <c r="C30" s="97"/>
      <c r="D30" s="168"/>
      <c r="E30" s="168"/>
      <c r="F30" s="97"/>
      <c r="G30" s="97"/>
      <c r="H30" s="168"/>
      <c r="I30" s="168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1:24" ht="15.75" customHeight="1" x14ac:dyDescent="0.15">
      <c r="A31" s="176" t="s">
        <v>28</v>
      </c>
      <c r="B31" s="97">
        <v>138</v>
      </c>
      <c r="C31" s="97"/>
      <c r="D31" s="168">
        <f t="shared" ref="D31" si="10">B31*100/$B$6</f>
        <v>0.10539419720934495</v>
      </c>
      <c r="E31" s="168"/>
      <c r="F31" s="97">
        <v>159</v>
      </c>
      <c r="G31" s="97"/>
      <c r="H31" s="168">
        <f>F31*100/$F$6</f>
        <v>9.2082097850259448E-2</v>
      </c>
      <c r="I31" s="168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5.75" customHeight="1" x14ac:dyDescent="0.15">
      <c r="A32" s="154"/>
      <c r="B32" s="97"/>
      <c r="C32" s="97"/>
      <c r="D32" s="168"/>
      <c r="E32" s="168"/>
      <c r="F32" s="97"/>
      <c r="G32" s="97"/>
      <c r="H32" s="168"/>
      <c r="I32" s="168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1:24" ht="15.6" customHeight="1" x14ac:dyDescent="0.15">
      <c r="A33" s="64"/>
      <c r="B33" s="55"/>
      <c r="C33" s="62"/>
      <c r="D33" s="37"/>
      <c r="E33" s="62"/>
      <c r="F33" s="55"/>
      <c r="G33" s="62"/>
      <c r="H33" s="37"/>
      <c r="I33" s="62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5.75" customHeight="1" x14ac:dyDescent="0.15">
      <c r="A34" s="154" t="s">
        <v>29</v>
      </c>
      <c r="B34" s="97">
        <f>B36+B38+B40</f>
        <v>27988</v>
      </c>
      <c r="C34" s="97"/>
      <c r="D34" s="168">
        <f>B34*100/$B$6</f>
        <v>21.37516515576193</v>
      </c>
      <c r="E34" s="168"/>
      <c r="F34" s="97">
        <f>F36+F38+F40</f>
        <v>59729</v>
      </c>
      <c r="G34" s="97"/>
      <c r="H34" s="168">
        <f t="shared" ref="H34" si="11">F34*100/$F$6</f>
        <v>34.591016493699037</v>
      </c>
      <c r="I34" s="168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1:24" ht="15.75" customHeight="1" x14ac:dyDescent="0.15">
      <c r="A35" s="154"/>
      <c r="B35" s="97"/>
      <c r="C35" s="97"/>
      <c r="D35" s="168"/>
      <c r="E35" s="168"/>
      <c r="F35" s="97"/>
      <c r="G35" s="97"/>
      <c r="H35" s="168"/>
      <c r="I35" s="168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5.75" customHeight="1" x14ac:dyDescent="0.15">
      <c r="A36" s="154" t="s">
        <v>30</v>
      </c>
      <c r="B36" s="97">
        <v>17366</v>
      </c>
      <c r="C36" s="97"/>
      <c r="D36" s="168">
        <f t="shared" ref="D36" si="12">B36*100/$B$6</f>
        <v>13.262866874909308</v>
      </c>
      <c r="E36" s="168"/>
      <c r="F36" s="97">
        <v>49568</v>
      </c>
      <c r="G36" s="97"/>
      <c r="H36" s="168">
        <f t="shared" ref="H36" si="13">F36*100/$F$6</f>
        <v>28.706449221645663</v>
      </c>
      <c r="I36" s="168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1:24" ht="15.75" customHeight="1" x14ac:dyDescent="0.15">
      <c r="A37" s="154"/>
      <c r="B37" s="97"/>
      <c r="C37" s="97"/>
      <c r="D37" s="168"/>
      <c r="E37" s="168"/>
      <c r="F37" s="97"/>
      <c r="G37" s="97"/>
      <c r="H37" s="168"/>
      <c r="I37" s="168"/>
      <c r="J37" s="77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5.75" customHeight="1" x14ac:dyDescent="0.15">
      <c r="A38" s="154" t="s">
        <v>31</v>
      </c>
      <c r="B38" s="170">
        <v>-158</v>
      </c>
      <c r="C38" s="170"/>
      <c r="D38" s="169">
        <f t="shared" ref="D38" si="14">B38*100/$B$6</f>
        <v>-0.12066871854403263</v>
      </c>
      <c r="E38" s="169"/>
      <c r="F38" s="170">
        <v>264</v>
      </c>
      <c r="G38" s="170"/>
      <c r="H38" s="169">
        <f>F38*100/$F$6</f>
        <v>0.15289103039288363</v>
      </c>
      <c r="I38" s="169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1:24" ht="15.75" customHeight="1" x14ac:dyDescent="0.15">
      <c r="A39" s="154"/>
      <c r="B39" s="170"/>
      <c r="C39" s="170"/>
      <c r="D39" s="169"/>
      <c r="E39" s="169"/>
      <c r="F39" s="170"/>
      <c r="G39" s="170"/>
      <c r="H39" s="169"/>
      <c r="I39" s="169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1:24" ht="15.75" customHeight="1" x14ac:dyDescent="0.15">
      <c r="A40" s="154" t="s">
        <v>32</v>
      </c>
      <c r="B40" s="97">
        <f>SUM(B42:C47)</f>
        <v>10780</v>
      </c>
      <c r="C40" s="97"/>
      <c r="D40" s="168">
        <f>B40*100/$B$6</f>
        <v>8.2329669993966572</v>
      </c>
      <c r="E40" s="168"/>
      <c r="F40" s="97">
        <f>SUM(F42:G47)</f>
        <v>9897</v>
      </c>
      <c r="G40" s="97"/>
      <c r="H40" s="168">
        <f t="shared" ref="H40" si="15">F40*100/$F$6</f>
        <v>5.7316762416604892</v>
      </c>
      <c r="I40" s="168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1:24" ht="15.75" customHeight="1" x14ac:dyDescent="0.15">
      <c r="A41" s="154"/>
      <c r="B41" s="97"/>
      <c r="C41" s="97"/>
      <c r="D41" s="168"/>
      <c r="E41" s="168"/>
      <c r="F41" s="97"/>
      <c r="G41" s="97"/>
      <c r="H41" s="168"/>
      <c r="I41" s="168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1:24" ht="15.75" customHeight="1" x14ac:dyDescent="0.15">
      <c r="A42" s="154" t="s">
        <v>33</v>
      </c>
      <c r="B42" s="170">
        <v>-144</v>
      </c>
      <c r="C42" s="170"/>
      <c r="D42" s="169">
        <f t="shared" ref="D42" si="16">B42*100/$B$6</f>
        <v>-0.10997655360975125</v>
      </c>
      <c r="E42" s="169"/>
      <c r="F42" s="170">
        <v>-319</v>
      </c>
      <c r="G42" s="170"/>
      <c r="H42" s="169">
        <f>F42*100/$F$6</f>
        <v>-0.18474332839140103</v>
      </c>
      <c r="I42" s="169"/>
      <c r="J42" s="77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1:24" ht="15.75" customHeight="1" x14ac:dyDescent="0.15">
      <c r="A43" s="154"/>
      <c r="B43" s="170"/>
      <c r="C43" s="170"/>
      <c r="D43" s="169"/>
      <c r="E43" s="169"/>
      <c r="F43" s="170"/>
      <c r="G43" s="170"/>
      <c r="H43" s="169"/>
      <c r="I43" s="169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1:24" ht="15.75" customHeight="1" x14ac:dyDescent="0.15">
      <c r="A44" s="154" t="s">
        <v>34</v>
      </c>
      <c r="B44" s="97">
        <v>3445</v>
      </c>
      <c r="C44" s="97"/>
      <c r="D44" s="168">
        <f t="shared" ref="D44" si="17">B44*100/$B$6</f>
        <v>2.6310362998999519</v>
      </c>
      <c r="E44" s="168"/>
      <c r="F44" s="97">
        <v>3350</v>
      </c>
      <c r="G44" s="97"/>
      <c r="H44" s="168">
        <f t="shared" ref="H44" si="18">F44*100/$F$6</f>
        <v>1.940094514455152</v>
      </c>
      <c r="I44" s="168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1:24" ht="15.75" customHeight="1" x14ac:dyDescent="0.15">
      <c r="A45" s="154"/>
      <c r="B45" s="97"/>
      <c r="C45" s="97"/>
      <c r="D45" s="168"/>
      <c r="E45" s="168"/>
      <c r="F45" s="97"/>
      <c r="G45" s="97"/>
      <c r="H45" s="168"/>
      <c r="I45" s="168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1:24" ht="15.75" customHeight="1" x14ac:dyDescent="0.15">
      <c r="A46" s="154" t="s">
        <v>35</v>
      </c>
      <c r="B46" s="97">
        <v>7479</v>
      </c>
      <c r="C46" s="97"/>
      <c r="D46" s="166">
        <f t="shared" ref="D46" si="19">B46*100/$B$6</f>
        <v>5.7119072531064559</v>
      </c>
      <c r="E46" s="166"/>
      <c r="F46" s="97">
        <v>6866</v>
      </c>
      <c r="G46" s="97"/>
      <c r="H46" s="166">
        <f t="shared" ref="H46" si="20">F46*100/$F$6</f>
        <v>3.9763250555967384</v>
      </c>
      <c r="I46" s="166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1:24" ht="15.75" customHeight="1" x14ac:dyDescent="0.15">
      <c r="A47" s="175"/>
      <c r="B47" s="104"/>
      <c r="C47" s="104"/>
      <c r="D47" s="167"/>
      <c r="E47" s="167"/>
      <c r="F47" s="104"/>
      <c r="G47" s="104"/>
      <c r="H47" s="167"/>
      <c r="I47" s="167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1:24" ht="13.15" customHeight="1" x14ac:dyDescent="0.15">
      <c r="A48" s="1" t="s">
        <v>64</v>
      </c>
      <c r="B48" s="2"/>
      <c r="C48" s="2"/>
      <c r="D48" s="6"/>
      <c r="E48" s="6"/>
      <c r="F48" s="54"/>
      <c r="G48" s="6"/>
      <c r="H48" s="56"/>
      <c r="I48" s="6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1:24" ht="13.15" customHeight="1" x14ac:dyDescent="0.15">
      <c r="A49" s="1" t="s">
        <v>134</v>
      </c>
      <c r="B49" s="2"/>
      <c r="C49" s="2"/>
      <c r="D49" s="6"/>
      <c r="E49" s="6"/>
      <c r="F49" s="54"/>
      <c r="G49" s="6"/>
      <c r="H49" s="56"/>
      <c r="I49" s="6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  <row r="50" spans="1:24" ht="15.75" customHeight="1" x14ac:dyDescent="0.15">
      <c r="A50" s="1"/>
      <c r="B50" s="1"/>
      <c r="C50" s="1"/>
      <c r="D50" s="1"/>
      <c r="E50" s="1"/>
      <c r="F50" s="55"/>
      <c r="G50" s="1"/>
      <c r="H50" s="62"/>
      <c r="I50" s="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</row>
    <row r="51" spans="1:24" ht="15.75" customHeight="1" x14ac:dyDescent="0.15"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</row>
    <row r="52" spans="1:24" x14ac:dyDescent="0.15"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</row>
    <row r="53" spans="1:24" x14ac:dyDescent="0.15"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</row>
    <row r="54" spans="1:24" x14ac:dyDescent="0.15"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</row>
    <row r="55" spans="1:24" x14ac:dyDescent="0.15"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</row>
    <row r="56" spans="1:24" x14ac:dyDescent="0.15"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</row>
    <row r="57" spans="1:24" x14ac:dyDescent="0.15"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</row>
    <row r="58" spans="1:24" x14ac:dyDescent="0.15"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</row>
    <row r="59" spans="1:24" x14ac:dyDescent="0.15"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</row>
    <row r="60" spans="1:24" x14ac:dyDescent="0.15"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</row>
    <row r="61" spans="1:24" x14ac:dyDescent="0.15"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</row>
    <row r="62" spans="1:24" x14ac:dyDescent="0.15"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1:24" x14ac:dyDescent="0.15"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</row>
    <row r="64" spans="1:24" x14ac:dyDescent="0.15"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spans="11:24" x14ac:dyDescent="0.15"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</row>
    <row r="66" spans="11:24" x14ac:dyDescent="0.15"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</row>
    <row r="67" spans="11:24" x14ac:dyDescent="0.15"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</row>
    <row r="68" spans="11:24" x14ac:dyDescent="0.15"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</row>
    <row r="69" spans="11:24" x14ac:dyDescent="0.15"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</row>
    <row r="70" spans="11:24" x14ac:dyDescent="0.15"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</row>
    <row r="71" spans="11:24" x14ac:dyDescent="0.15"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</row>
    <row r="72" spans="11:24" x14ac:dyDescent="0.15"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</row>
    <row r="73" spans="11:24" x14ac:dyDescent="0.15"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</row>
    <row r="74" spans="11:24" x14ac:dyDescent="0.15"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</row>
    <row r="75" spans="11:24" x14ac:dyDescent="0.15"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</row>
    <row r="76" spans="11:24" x14ac:dyDescent="0.15"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</row>
    <row r="77" spans="11:24" x14ac:dyDescent="0.15"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</row>
    <row r="78" spans="11:24" x14ac:dyDescent="0.15"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</row>
    <row r="79" spans="11:24" x14ac:dyDescent="0.15"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</row>
    <row r="80" spans="11:24" x14ac:dyDescent="0.15"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</row>
    <row r="81" spans="11:24" x14ac:dyDescent="0.15"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</row>
    <row r="82" spans="11:24" x14ac:dyDescent="0.15"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</row>
    <row r="83" spans="11:24" x14ac:dyDescent="0.15"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</row>
    <row r="84" spans="11:24" x14ac:dyDescent="0.15"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</row>
    <row r="85" spans="11:24" x14ac:dyDescent="0.15"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</row>
    <row r="86" spans="11:24" x14ac:dyDescent="0.15"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</row>
    <row r="87" spans="11:24" x14ac:dyDescent="0.15"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</row>
    <row r="88" spans="11:24" x14ac:dyDescent="0.15"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</row>
    <row r="89" spans="11:24" x14ac:dyDescent="0.15"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</row>
    <row r="90" spans="11:24" x14ac:dyDescent="0.15"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</row>
    <row r="91" spans="11:24" x14ac:dyDescent="0.15"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</row>
    <row r="92" spans="11:24" x14ac:dyDescent="0.15"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</row>
    <row r="93" spans="11:24" x14ac:dyDescent="0.15"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</row>
    <row r="94" spans="11:24" x14ac:dyDescent="0.15"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</row>
    <row r="95" spans="11:24" x14ac:dyDescent="0.15"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</row>
    <row r="96" spans="11:24" x14ac:dyDescent="0.15"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</row>
    <row r="97" spans="11:24" x14ac:dyDescent="0.15"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</row>
    <row r="98" spans="11:24" x14ac:dyDescent="0.15"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</row>
    <row r="99" spans="11:24" x14ac:dyDescent="0.15"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</row>
    <row r="100" spans="11:24" x14ac:dyDescent="0.15"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</row>
    <row r="101" spans="11:24" x14ac:dyDescent="0.15"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</row>
    <row r="102" spans="11:24" x14ac:dyDescent="0.15"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</row>
    <row r="103" spans="11:24" x14ac:dyDescent="0.15"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</row>
    <row r="104" spans="11:24" x14ac:dyDescent="0.15"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</row>
    <row r="105" spans="11:24" x14ac:dyDescent="0.15"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</row>
    <row r="106" spans="11:24" x14ac:dyDescent="0.15"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</row>
    <row r="107" spans="11:24" x14ac:dyDescent="0.15"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</row>
    <row r="108" spans="11:24" x14ac:dyDescent="0.15"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</row>
    <row r="109" spans="11:24" x14ac:dyDescent="0.15"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</row>
    <row r="110" spans="11:24" x14ac:dyDescent="0.15"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</row>
    <row r="111" spans="11:24" x14ac:dyDescent="0.15"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</row>
    <row r="112" spans="11:24" x14ac:dyDescent="0.15"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</row>
    <row r="113" spans="11:24" x14ac:dyDescent="0.15"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</row>
    <row r="114" spans="11:24" x14ac:dyDescent="0.15"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</row>
    <row r="115" spans="11:24" x14ac:dyDescent="0.15"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</row>
    <row r="116" spans="11:24" x14ac:dyDescent="0.15"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</row>
    <row r="117" spans="11:24" x14ac:dyDescent="0.15"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</row>
    <row r="118" spans="11:24" x14ac:dyDescent="0.15"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</row>
    <row r="119" spans="11:24" x14ac:dyDescent="0.15"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</row>
    <row r="120" spans="11:24" x14ac:dyDescent="0.15"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</row>
    <row r="121" spans="11:24" x14ac:dyDescent="0.15"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</row>
    <row r="122" spans="11:24" x14ac:dyDescent="0.15"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</row>
    <row r="123" spans="11:24" x14ac:dyDescent="0.15"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</row>
    <row r="124" spans="11:24" x14ac:dyDescent="0.15"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</row>
    <row r="125" spans="11:24" x14ac:dyDescent="0.15"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</row>
    <row r="126" spans="11:24" x14ac:dyDescent="0.15"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</row>
    <row r="127" spans="11:24" x14ac:dyDescent="0.15"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</row>
    <row r="128" spans="11:24" x14ac:dyDescent="0.15"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</row>
    <row r="129" spans="11:24" x14ac:dyDescent="0.15"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</row>
    <row r="130" spans="11:24" x14ac:dyDescent="0.15"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1:24" x14ac:dyDescent="0.15"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1:24" x14ac:dyDescent="0.15"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</row>
    <row r="133" spans="11:24" x14ac:dyDescent="0.15"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</row>
    <row r="134" spans="11:24" x14ac:dyDescent="0.15"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</row>
    <row r="135" spans="11:24" x14ac:dyDescent="0.15"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</row>
    <row r="136" spans="11:24" x14ac:dyDescent="0.15"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</row>
    <row r="137" spans="11:24" x14ac:dyDescent="0.15"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</row>
    <row r="138" spans="11:24" x14ac:dyDescent="0.15"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</row>
    <row r="139" spans="11:24" x14ac:dyDescent="0.15"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</row>
    <row r="140" spans="11:24" x14ac:dyDescent="0.15"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</row>
    <row r="141" spans="11:24" x14ac:dyDescent="0.15"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</row>
    <row r="142" spans="11:24" x14ac:dyDescent="0.15"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</row>
    <row r="143" spans="11:24" x14ac:dyDescent="0.15"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</row>
    <row r="144" spans="11:24" x14ac:dyDescent="0.15"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</row>
    <row r="145" spans="11:24" x14ac:dyDescent="0.15"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11:24" x14ac:dyDescent="0.15"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7" spans="11:24" x14ac:dyDescent="0.15"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</row>
    <row r="148" spans="11:24" x14ac:dyDescent="0.15"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</row>
    <row r="149" spans="11:24" x14ac:dyDescent="0.15"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  <row r="150" spans="11:24" x14ac:dyDescent="0.15"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</row>
    <row r="151" spans="11:24" x14ac:dyDescent="0.15"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  <row r="152" spans="11:24" x14ac:dyDescent="0.15"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</row>
    <row r="153" spans="11:24" x14ac:dyDescent="0.15"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</row>
    <row r="154" spans="11:24" x14ac:dyDescent="0.15"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1:24" x14ac:dyDescent="0.15"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1:24" x14ac:dyDescent="0.15"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</row>
    <row r="157" spans="11:24" x14ac:dyDescent="0.15"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</row>
    <row r="158" spans="11:24" x14ac:dyDescent="0.15"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</row>
    <row r="159" spans="11:24" x14ac:dyDescent="0.15"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</row>
    <row r="160" spans="11:24" x14ac:dyDescent="0.15"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</row>
    <row r="161" spans="11:24" x14ac:dyDescent="0.15"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</row>
    <row r="162" spans="11:24" x14ac:dyDescent="0.15"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</row>
    <row r="163" spans="11:24" x14ac:dyDescent="0.15"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</row>
    <row r="164" spans="11:24" x14ac:dyDescent="0.15"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</row>
    <row r="165" spans="11:24" x14ac:dyDescent="0.15"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</row>
    <row r="166" spans="11:24" x14ac:dyDescent="0.15"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</row>
    <row r="167" spans="11:24" x14ac:dyDescent="0.15"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</row>
    <row r="168" spans="11:24" x14ac:dyDescent="0.15"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</row>
    <row r="169" spans="11:24" x14ac:dyDescent="0.15"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</row>
    <row r="170" spans="11:24" x14ac:dyDescent="0.15"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</row>
    <row r="171" spans="11:24" x14ac:dyDescent="0.15"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</row>
    <row r="172" spans="11:24" x14ac:dyDescent="0.15"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</row>
    <row r="173" spans="11:24" x14ac:dyDescent="0.15"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</row>
    <row r="174" spans="11:24" x14ac:dyDescent="0.15"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</row>
    <row r="175" spans="11:24" x14ac:dyDescent="0.15"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</row>
    <row r="176" spans="11:24" x14ac:dyDescent="0.15"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spans="11:24" x14ac:dyDescent="0.15"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</row>
    <row r="178" spans="11:24" x14ac:dyDescent="0.15"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</row>
    <row r="179" spans="11:24" x14ac:dyDescent="0.15"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</row>
    <row r="180" spans="11:24" x14ac:dyDescent="0.15"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</row>
    <row r="181" spans="11:24" x14ac:dyDescent="0.15"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</row>
    <row r="182" spans="11:24" x14ac:dyDescent="0.15"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</row>
    <row r="183" spans="11:24" x14ac:dyDescent="0.15"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</row>
    <row r="184" spans="11:24" x14ac:dyDescent="0.15"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</row>
    <row r="185" spans="11:24" x14ac:dyDescent="0.15"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</row>
    <row r="186" spans="11:24" x14ac:dyDescent="0.15"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</row>
    <row r="187" spans="11:24" x14ac:dyDescent="0.15"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</row>
    <row r="188" spans="11:24" x14ac:dyDescent="0.15"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</row>
    <row r="189" spans="11:24" x14ac:dyDescent="0.15"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</row>
    <row r="190" spans="11:24" x14ac:dyDescent="0.15"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</row>
    <row r="191" spans="11:24" x14ac:dyDescent="0.15"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</row>
    <row r="192" spans="11:24" x14ac:dyDescent="0.15"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</row>
    <row r="193" spans="11:24" x14ac:dyDescent="0.15"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</row>
    <row r="194" spans="11:24" x14ac:dyDescent="0.15"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</row>
    <row r="195" spans="11:24" x14ac:dyDescent="0.15"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</row>
    <row r="196" spans="11:24" x14ac:dyDescent="0.15"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</row>
    <row r="197" spans="11:24" x14ac:dyDescent="0.15"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</row>
    <row r="198" spans="11:24" x14ac:dyDescent="0.15"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</row>
    <row r="199" spans="11:24" x14ac:dyDescent="0.15"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</row>
    <row r="200" spans="11:24" x14ac:dyDescent="0.15"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</row>
    <row r="201" spans="11:24" x14ac:dyDescent="0.15"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</row>
    <row r="202" spans="11:24" x14ac:dyDescent="0.15"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</row>
    <row r="203" spans="11:24" x14ac:dyDescent="0.15"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</row>
  </sheetData>
  <mergeCells count="107">
    <mergeCell ref="A42:A43"/>
    <mergeCell ref="A40:A41"/>
    <mergeCell ref="D42:E43"/>
    <mergeCell ref="D40:E41"/>
    <mergeCell ref="A46:A47"/>
    <mergeCell ref="A44:A45"/>
    <mergeCell ref="A34:A35"/>
    <mergeCell ref="A31:A32"/>
    <mergeCell ref="B31:C32"/>
    <mergeCell ref="D34:E35"/>
    <mergeCell ref="D31:E32"/>
    <mergeCell ref="B46:C47"/>
    <mergeCell ref="B44:C45"/>
    <mergeCell ref="B42:C43"/>
    <mergeCell ref="B40:C41"/>
    <mergeCell ref="D46:E47"/>
    <mergeCell ref="D44:E45"/>
    <mergeCell ref="F31:G32"/>
    <mergeCell ref="H31:I32"/>
    <mergeCell ref="A38:A39"/>
    <mergeCell ref="A36:A37"/>
    <mergeCell ref="D38:E39"/>
    <mergeCell ref="D36:E37"/>
    <mergeCell ref="A29:A30"/>
    <mergeCell ref="B29:C30"/>
    <mergeCell ref="D29:E30"/>
    <mergeCell ref="F29:G30"/>
    <mergeCell ref="H29:I30"/>
    <mergeCell ref="B38:C39"/>
    <mergeCell ref="B36:C37"/>
    <mergeCell ref="B34:C35"/>
    <mergeCell ref="A27:A28"/>
    <mergeCell ref="B27:C28"/>
    <mergeCell ref="D27:E28"/>
    <mergeCell ref="F27:G28"/>
    <mergeCell ref="H27:I28"/>
    <mergeCell ref="A25:A26"/>
    <mergeCell ref="A23:A24"/>
    <mergeCell ref="B25:C26"/>
    <mergeCell ref="B23:C24"/>
    <mergeCell ref="D25:E26"/>
    <mergeCell ref="D23:E24"/>
    <mergeCell ref="F25:G26"/>
    <mergeCell ref="F23:G24"/>
    <mergeCell ref="H25:I26"/>
    <mergeCell ref="H23:I24"/>
    <mergeCell ref="A21:A22"/>
    <mergeCell ref="A19:A20"/>
    <mergeCell ref="B21:C22"/>
    <mergeCell ref="B19:C20"/>
    <mergeCell ref="D21:E22"/>
    <mergeCell ref="D19:E20"/>
    <mergeCell ref="F21:G22"/>
    <mergeCell ref="F19:G20"/>
    <mergeCell ref="H21:I22"/>
    <mergeCell ref="H19:I20"/>
    <mergeCell ref="A17:A18"/>
    <mergeCell ref="A15:A16"/>
    <mergeCell ref="B17:C18"/>
    <mergeCell ref="B15:C16"/>
    <mergeCell ref="D17:E18"/>
    <mergeCell ref="D15:E16"/>
    <mergeCell ref="F17:G18"/>
    <mergeCell ref="F15:G16"/>
    <mergeCell ref="H17:I18"/>
    <mergeCell ref="H15:I16"/>
    <mergeCell ref="A13:A14"/>
    <mergeCell ref="A11:A12"/>
    <mergeCell ref="B13:C14"/>
    <mergeCell ref="B11:C12"/>
    <mergeCell ref="D13:E14"/>
    <mergeCell ref="D11:E12"/>
    <mergeCell ref="F13:G14"/>
    <mergeCell ref="F11:G12"/>
    <mergeCell ref="H13:I14"/>
    <mergeCell ref="H11:I12"/>
    <mergeCell ref="A4:A5"/>
    <mergeCell ref="B4:E4"/>
    <mergeCell ref="F4:I4"/>
    <mergeCell ref="B5:C5"/>
    <mergeCell ref="D5:E5"/>
    <mergeCell ref="F5:G5"/>
    <mergeCell ref="H5:I5"/>
    <mergeCell ref="A9:A10"/>
    <mergeCell ref="A6:A7"/>
    <mergeCell ref="B9:C10"/>
    <mergeCell ref="D9:E10"/>
    <mergeCell ref="F9:G10"/>
    <mergeCell ref="H9:I10"/>
    <mergeCell ref="H6:I7"/>
    <mergeCell ref="F6:G7"/>
    <mergeCell ref="D6:E7"/>
    <mergeCell ref="B6:C7"/>
    <mergeCell ref="H46:I47"/>
    <mergeCell ref="H44:I45"/>
    <mergeCell ref="H42:I43"/>
    <mergeCell ref="H40:I41"/>
    <mergeCell ref="H38:I39"/>
    <mergeCell ref="H36:I37"/>
    <mergeCell ref="H34:I35"/>
    <mergeCell ref="F46:G47"/>
    <mergeCell ref="F44:G45"/>
    <mergeCell ref="F42:G43"/>
    <mergeCell ref="F40:G41"/>
    <mergeCell ref="F38:G39"/>
    <mergeCell ref="F36:G37"/>
    <mergeCell ref="F34:G35"/>
  </mergeCells>
  <phoneticPr fontId="4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ignoredErrors>
    <ignoredError sqref="D9 D17 D21 D34:E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F20C-19C3-4157-8920-365F9F6B0D89}">
  <sheetPr>
    <pageSetUpPr autoPageBreaks="0"/>
  </sheetPr>
  <dimension ref="A1:AE85"/>
  <sheetViews>
    <sheetView showGridLines="0" zoomScaleNormal="100" zoomScaleSheetLayoutView="100" workbookViewId="0">
      <selection activeCell="J1" sqref="J1"/>
    </sheetView>
  </sheetViews>
  <sheetFormatPr defaultColWidth="9" defaultRowHeight="13.5" x14ac:dyDescent="0.15"/>
  <cols>
    <col min="1" max="1" width="11.875" style="3" customWidth="1"/>
    <col min="2" max="2" width="11.25" style="3" customWidth="1"/>
    <col min="3" max="7" width="9.625" style="3" customWidth="1"/>
    <col min="8" max="8" width="12.875" style="3" customWidth="1"/>
    <col min="9" max="9" width="5.5" style="3" customWidth="1"/>
    <col min="10" max="10" width="10.375" style="3" customWidth="1"/>
    <col min="11" max="13" width="9" style="3" customWidth="1"/>
    <col min="14" max="16384" width="9" style="3"/>
  </cols>
  <sheetData>
    <row r="1" spans="1:31" ht="17.25" x14ac:dyDescent="0.15">
      <c r="A1" s="13" t="s">
        <v>170</v>
      </c>
    </row>
    <row r="2" spans="1:31" ht="13.5" customHeight="1" x14ac:dyDescent="0.15">
      <c r="A2" s="13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 x14ac:dyDescent="0.15">
      <c r="A3" s="1" t="s">
        <v>68</v>
      </c>
      <c r="B3" s="1"/>
      <c r="C3" s="1"/>
      <c r="D3" s="1"/>
      <c r="E3" s="1"/>
      <c r="F3" s="1"/>
      <c r="G3" s="1"/>
      <c r="H3" s="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ht="20.100000000000001" customHeight="1" x14ac:dyDescent="0.15">
      <c r="A4" s="122" t="s">
        <v>36</v>
      </c>
      <c r="B4" s="126" t="s">
        <v>37</v>
      </c>
      <c r="C4" s="126"/>
      <c r="D4" s="126" t="s">
        <v>38</v>
      </c>
      <c r="E4" s="126"/>
      <c r="F4" s="126" t="s">
        <v>39</v>
      </c>
      <c r="G4" s="126"/>
      <c r="H4" s="177" t="s">
        <v>40</v>
      </c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 ht="45.75" customHeight="1" x14ac:dyDescent="0.15">
      <c r="A5" s="122"/>
      <c r="B5" s="14" t="s">
        <v>70</v>
      </c>
      <c r="C5" s="14" t="s">
        <v>72</v>
      </c>
      <c r="D5" s="14" t="s">
        <v>41</v>
      </c>
      <c r="E5" s="14" t="s">
        <v>42</v>
      </c>
      <c r="F5" s="14" t="s">
        <v>69</v>
      </c>
      <c r="G5" s="14" t="s">
        <v>43</v>
      </c>
      <c r="H5" s="178"/>
      <c r="K5" s="68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 ht="39" customHeight="1" x14ac:dyDescent="0.15">
      <c r="A6" s="24" t="s">
        <v>132</v>
      </c>
      <c r="B6" s="19">
        <v>4886</v>
      </c>
      <c r="C6" s="18">
        <v>19512</v>
      </c>
      <c r="D6" s="18">
        <v>9500</v>
      </c>
      <c r="E6" s="18">
        <v>26638</v>
      </c>
      <c r="F6" s="18">
        <v>5108</v>
      </c>
      <c r="G6" s="18">
        <v>1908</v>
      </c>
      <c r="H6" s="17">
        <v>39.1</v>
      </c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39" customHeight="1" x14ac:dyDescent="0.15">
      <c r="A7" s="66" t="s">
        <v>139</v>
      </c>
      <c r="B7" s="19">
        <v>4656</v>
      </c>
      <c r="C7" s="18">
        <v>20630</v>
      </c>
      <c r="D7" s="18">
        <v>8881</v>
      </c>
      <c r="E7" s="18">
        <v>24422</v>
      </c>
      <c r="F7" s="18">
        <v>4409</v>
      </c>
      <c r="G7" s="18">
        <v>1570</v>
      </c>
      <c r="H7" s="17">
        <v>33.719931271477662</v>
      </c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39" customHeight="1" x14ac:dyDescent="0.15">
      <c r="A8" s="66" t="s">
        <v>143</v>
      </c>
      <c r="B8" s="19">
        <v>4593</v>
      </c>
      <c r="C8" s="18">
        <v>20235</v>
      </c>
      <c r="D8" s="18">
        <v>10435</v>
      </c>
      <c r="E8" s="18">
        <v>27994</v>
      </c>
      <c r="F8" s="18">
        <v>4060</v>
      </c>
      <c r="G8" s="18">
        <v>1544</v>
      </c>
      <c r="H8" s="17">
        <v>33.616372741127805</v>
      </c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 ht="39" customHeight="1" x14ac:dyDescent="0.15">
      <c r="A9" s="66" t="s">
        <v>144</v>
      </c>
      <c r="B9" s="19">
        <v>4551</v>
      </c>
      <c r="C9" s="18">
        <v>20233</v>
      </c>
      <c r="D9" s="18">
        <v>12295</v>
      </c>
      <c r="E9" s="18">
        <v>34738</v>
      </c>
      <c r="F9" s="18">
        <v>3918</v>
      </c>
      <c r="G9" s="18">
        <v>1590</v>
      </c>
      <c r="H9" s="17">
        <v>34.937376400791038</v>
      </c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 ht="39" customHeight="1" x14ac:dyDescent="0.15">
      <c r="A10" s="25" t="s">
        <v>180</v>
      </c>
      <c r="B10" s="70">
        <v>4610</v>
      </c>
      <c r="C10" s="69">
        <v>20862</v>
      </c>
      <c r="D10" s="69">
        <v>10620</v>
      </c>
      <c r="E10" s="69">
        <v>29924</v>
      </c>
      <c r="F10" s="69">
        <v>3651</v>
      </c>
      <c r="G10" s="69">
        <v>1541</v>
      </c>
      <c r="H10" s="71">
        <f>G10/B10*100</f>
        <v>33.427331887201731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1" x14ac:dyDescent="0.15">
      <c r="A11" s="129" t="s">
        <v>59</v>
      </c>
      <c r="B11" s="129"/>
      <c r="C11" s="129"/>
      <c r="D11" s="1"/>
      <c r="E11" s="1"/>
      <c r="F11" s="1"/>
      <c r="G11" s="1"/>
      <c r="H11" s="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 x14ac:dyDescent="0.15">
      <c r="A12" s="1" t="s">
        <v>174</v>
      </c>
      <c r="K12" s="72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 x14ac:dyDescent="0.15">
      <c r="A13" s="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x14ac:dyDescent="0.15">
      <c r="A14" s="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1:31" x14ac:dyDescent="0.15">
      <c r="A15" s="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x14ac:dyDescent="0.15">
      <c r="A16" s="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16.149999999999999" customHeight="1" x14ac:dyDescent="0.15">
      <c r="A17" s="13" t="s">
        <v>171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ht="13.15" customHeight="1" x14ac:dyDescent="0.15">
      <c r="A18" s="13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31" ht="13.15" customHeight="1" x14ac:dyDescent="0.15">
      <c r="A19" s="15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  <row r="20" spans="1:31" ht="13.15" customHeight="1" x14ac:dyDescent="0.15">
      <c r="A20" s="15"/>
      <c r="B20" s="1"/>
      <c r="C20" s="1"/>
      <c r="D20" s="1"/>
      <c r="E20" s="1"/>
      <c r="F20" s="1"/>
      <c r="G20" s="1"/>
      <c r="H20" s="1"/>
      <c r="I20" s="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31" ht="14.2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L21" s="68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31" x14ac:dyDescent="0.15">
      <c r="A22" s="1"/>
      <c r="B22" s="1"/>
      <c r="C22" s="1"/>
      <c r="D22" s="1"/>
      <c r="E22" s="1"/>
      <c r="F22" s="1"/>
      <c r="G22" s="1"/>
      <c r="H22" s="1"/>
      <c r="I22" s="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x14ac:dyDescent="0.15">
      <c r="A23" s="1"/>
      <c r="B23" s="1"/>
      <c r="C23" s="1"/>
      <c r="D23" s="1"/>
      <c r="E23" s="1"/>
      <c r="F23" s="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1" x14ac:dyDescent="0.15">
      <c r="A24" s="1"/>
      <c r="B24" s="1"/>
      <c r="C24" s="1"/>
      <c r="D24" s="1"/>
      <c r="E24" s="1"/>
      <c r="F24" s="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</row>
    <row r="25" spans="1:31" x14ac:dyDescent="0.15">
      <c r="A25" s="1"/>
      <c r="B25" s="1"/>
      <c r="C25" s="1"/>
      <c r="D25" s="1"/>
      <c r="E25" s="1"/>
      <c r="F25" s="1"/>
      <c r="K25" s="61"/>
      <c r="L25" s="61"/>
      <c r="M25" s="61"/>
      <c r="N25" s="61"/>
      <c r="O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x14ac:dyDescent="0.15"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</row>
    <row r="27" spans="1:31" x14ac:dyDescent="0.15">
      <c r="D27" s="179"/>
      <c r="E27" s="179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x14ac:dyDescent="0.15">
      <c r="D28" s="179"/>
      <c r="E28" s="179"/>
      <c r="J28" s="27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x14ac:dyDescent="0.15">
      <c r="J29" s="27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x14ac:dyDescent="0.15">
      <c r="J30" s="27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x14ac:dyDescent="0.15">
      <c r="J31" s="27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x14ac:dyDescent="0.15">
      <c r="J32" s="27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x14ac:dyDescent="0.15">
      <c r="J33" s="27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x14ac:dyDescent="0.15"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x14ac:dyDescent="0.15"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ht="18" customHeight="1" x14ac:dyDescent="0.15">
      <c r="B36" s="135" t="s">
        <v>36</v>
      </c>
      <c r="C36" s="180" t="s">
        <v>44</v>
      </c>
      <c r="D36" s="183" t="s">
        <v>166</v>
      </c>
      <c r="E36" s="181" t="s">
        <v>45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ht="18" customHeight="1" x14ac:dyDescent="0.15">
      <c r="B37" s="137"/>
      <c r="C37" s="124"/>
      <c r="D37" s="184"/>
      <c r="E37" s="182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ht="18" customHeight="1" x14ac:dyDescent="0.15">
      <c r="B38" s="46" t="s">
        <v>113</v>
      </c>
      <c r="C38" s="1">
        <v>1.56</v>
      </c>
      <c r="D38" s="1">
        <v>1.37</v>
      </c>
      <c r="E38" s="1">
        <v>1.55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ht="18" customHeight="1" x14ac:dyDescent="0.15">
      <c r="B39" s="66" t="s">
        <v>133</v>
      </c>
      <c r="C39" s="1">
        <v>1.24</v>
      </c>
      <c r="D39" s="1">
        <v>1.18</v>
      </c>
      <c r="E39" s="52">
        <v>1.1000000000000001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ht="18" customHeight="1" x14ac:dyDescent="0.15">
      <c r="B40" s="66" t="s">
        <v>142</v>
      </c>
      <c r="C40" s="1">
        <v>1.38</v>
      </c>
      <c r="D40" s="1">
        <v>1.38</v>
      </c>
      <c r="E40" s="47">
        <v>1.1599999999999999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ht="18" customHeight="1" x14ac:dyDescent="0.15">
      <c r="B41" s="66" t="s">
        <v>165</v>
      </c>
      <c r="C41" s="1">
        <v>1.54</v>
      </c>
      <c r="D41" s="1">
        <v>1.72</v>
      </c>
      <c r="E41" s="47">
        <v>1.31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ht="18" customHeight="1" x14ac:dyDescent="0.15">
      <c r="A42" s="1"/>
      <c r="B42" s="48" t="s">
        <v>181</v>
      </c>
      <c r="C42" s="73">
        <v>1.49</v>
      </c>
      <c r="D42" s="74">
        <v>1.28</v>
      </c>
      <c r="E42" s="75">
        <v>1.29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ht="13.5" customHeight="1" x14ac:dyDescent="0.15">
      <c r="A43" s="1"/>
      <c r="B43" s="38" t="s">
        <v>175</v>
      </c>
      <c r="C43" s="6"/>
      <c r="D43" s="6"/>
      <c r="E43" s="50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spans="1:31" x14ac:dyDescent="0.15">
      <c r="A44" s="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x14ac:dyDescent="0.15"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spans="1:31" x14ac:dyDescent="0.15"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x14ac:dyDescent="0.15"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x14ac:dyDescent="0.15"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0:31" x14ac:dyDescent="0.15"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0:31" x14ac:dyDescent="0.15">
      <c r="J50" s="16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</row>
    <row r="51" spans="10:31" x14ac:dyDescent="0.15"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</row>
    <row r="52" spans="10:31" x14ac:dyDescent="0.15"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</row>
    <row r="53" spans="10:31" x14ac:dyDescent="0.15"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0:31" x14ac:dyDescent="0.15"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0:31" x14ac:dyDescent="0.15"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</row>
    <row r="56" spans="10:31" x14ac:dyDescent="0.15"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</row>
    <row r="57" spans="10:31" x14ac:dyDescent="0.15"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spans="10:31" x14ac:dyDescent="0.15"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</row>
    <row r="59" spans="10:31" x14ac:dyDescent="0.15"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</row>
    <row r="60" spans="10:31" x14ac:dyDescent="0.15"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</row>
    <row r="61" spans="10:31" x14ac:dyDescent="0.15"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</row>
    <row r="62" spans="10:31" x14ac:dyDescent="0.15"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spans="10:31" x14ac:dyDescent="0.15"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</row>
    <row r="64" spans="10:31" x14ac:dyDescent="0.15"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</row>
    <row r="65" spans="11:31" x14ac:dyDescent="0.15"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</row>
    <row r="66" spans="11:31" x14ac:dyDescent="0.15"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</row>
    <row r="67" spans="11:31" x14ac:dyDescent="0.15"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</row>
    <row r="68" spans="11:31" x14ac:dyDescent="0.15"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</row>
    <row r="69" spans="11:31" x14ac:dyDescent="0.15"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</row>
    <row r="70" spans="11:31" x14ac:dyDescent="0.15"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</row>
    <row r="71" spans="11:31" x14ac:dyDescent="0.15"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</row>
    <row r="72" spans="11:31" x14ac:dyDescent="0.15"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1:31" x14ac:dyDescent="0.15"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</row>
    <row r="74" spans="11:31" x14ac:dyDescent="0.15"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</row>
    <row r="75" spans="11:31" x14ac:dyDescent="0.15"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</row>
    <row r="76" spans="11:31" x14ac:dyDescent="0.15"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1:31" x14ac:dyDescent="0.15"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1:31" x14ac:dyDescent="0.15"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</row>
    <row r="79" spans="11:31" x14ac:dyDescent="0.15"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spans="11:31" x14ac:dyDescent="0.15"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1:31" x14ac:dyDescent="0.15"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1:31" x14ac:dyDescent="0.15"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spans="11:31" x14ac:dyDescent="0.15"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spans="11:31" x14ac:dyDescent="0.15"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</row>
    <row r="85" spans="11:31" x14ac:dyDescent="0.15"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</sheetData>
  <mergeCells count="11">
    <mergeCell ref="H4:H5"/>
    <mergeCell ref="D27:E28"/>
    <mergeCell ref="B36:B37"/>
    <mergeCell ref="C36:C37"/>
    <mergeCell ref="E36:E37"/>
    <mergeCell ref="D36:D37"/>
    <mergeCell ref="A11:C11"/>
    <mergeCell ref="A4:A5"/>
    <mergeCell ref="B4:C4"/>
    <mergeCell ref="D4:E4"/>
    <mergeCell ref="F4:G4"/>
  </mergeCells>
  <phoneticPr fontId="4"/>
  <pageMargins left="0.78740157480314965" right="0.43307086614173229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AI219"/>
  <sheetViews>
    <sheetView showGridLines="0" zoomScaleNormal="100" zoomScaleSheetLayoutView="100" workbookViewId="0">
      <selection activeCell="P1" sqref="P1"/>
    </sheetView>
  </sheetViews>
  <sheetFormatPr defaultRowHeight="13.5" x14ac:dyDescent="0.15"/>
  <cols>
    <col min="1" max="1" width="11.875" style="3" customWidth="1"/>
    <col min="2" max="3" width="3.75" style="3" customWidth="1"/>
    <col min="4" max="4" width="10.5" style="3" customWidth="1"/>
    <col min="5" max="6" width="3.75" style="3" customWidth="1"/>
    <col min="7" max="7" width="4.75" style="3" customWidth="1"/>
    <col min="8" max="8" width="6.5" style="3" customWidth="1"/>
    <col min="9" max="10" width="3.75" style="3" customWidth="1"/>
    <col min="11" max="11" width="4.75" style="3" customWidth="1"/>
    <col min="12" max="12" width="6.5" style="3" customWidth="1"/>
    <col min="13" max="13" width="6.75" style="3" customWidth="1"/>
    <col min="14" max="14" width="4.25" style="3" customWidth="1"/>
    <col min="15" max="15" width="7.75" style="3" customWidth="1"/>
    <col min="16" max="16" width="6.375" style="3" customWidth="1"/>
    <col min="17" max="18" width="9" style="3" customWidth="1"/>
    <col min="19" max="16384" width="9" style="3"/>
  </cols>
  <sheetData>
    <row r="1" spans="1:35" ht="17.25" x14ac:dyDescent="0.15">
      <c r="A1" s="13" t="s">
        <v>172</v>
      </c>
    </row>
    <row r="2" spans="1:35" ht="13.5" customHeight="1" x14ac:dyDescent="0.15">
      <c r="A2" s="13"/>
      <c r="H2" s="67"/>
      <c r="I2" s="67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</row>
    <row r="3" spans="1:35" ht="13.5" customHeight="1" x14ac:dyDescent="0.15">
      <c r="A3" s="1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</row>
    <row r="4" spans="1:35" ht="20.100000000000001" customHeight="1" x14ac:dyDescent="0.15">
      <c r="A4" s="122" t="s">
        <v>36</v>
      </c>
      <c r="B4" s="180" t="s">
        <v>60</v>
      </c>
      <c r="C4" s="180"/>
      <c r="D4" s="126"/>
      <c r="E4" s="181" t="s">
        <v>46</v>
      </c>
      <c r="F4" s="134"/>
      <c r="G4" s="134"/>
      <c r="H4" s="135"/>
      <c r="I4" s="181" t="s">
        <v>71</v>
      </c>
      <c r="J4" s="134"/>
      <c r="K4" s="134"/>
      <c r="L4" s="135"/>
      <c r="M4" s="116" t="s">
        <v>40</v>
      </c>
      <c r="N4" s="117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</row>
    <row r="5" spans="1:35" ht="20.100000000000001" customHeight="1" x14ac:dyDescent="0.15">
      <c r="A5" s="122"/>
      <c r="B5" s="182" t="s">
        <v>54</v>
      </c>
      <c r="C5" s="137"/>
      <c r="D5" s="22" t="s">
        <v>47</v>
      </c>
      <c r="E5" s="196"/>
      <c r="F5" s="197"/>
      <c r="G5" s="193" t="s">
        <v>47</v>
      </c>
      <c r="H5" s="198"/>
      <c r="I5" s="182" t="s">
        <v>55</v>
      </c>
      <c r="J5" s="136"/>
      <c r="K5" s="193" t="s">
        <v>47</v>
      </c>
      <c r="L5" s="194"/>
      <c r="M5" s="118"/>
      <c r="N5" s="119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1:35" ht="39" customHeight="1" x14ac:dyDescent="0.15">
      <c r="A6" s="66" t="s">
        <v>182</v>
      </c>
      <c r="B6" s="188">
        <v>2382</v>
      </c>
      <c r="C6" s="98"/>
      <c r="D6" s="54">
        <v>1337</v>
      </c>
      <c r="E6" s="98">
        <v>9904</v>
      </c>
      <c r="F6" s="98"/>
      <c r="G6" s="98">
        <v>5658</v>
      </c>
      <c r="H6" s="98"/>
      <c r="I6" s="98">
        <v>886</v>
      </c>
      <c r="J6" s="98"/>
      <c r="K6" s="98">
        <v>435</v>
      </c>
      <c r="L6" s="98"/>
      <c r="M6" s="189">
        <f t="shared" ref="M6:M9" si="0">I6/B6*100</f>
        <v>37.19563392107473</v>
      </c>
      <c r="N6" s="189"/>
      <c r="Q6" s="68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ht="39" customHeight="1" x14ac:dyDescent="0.15">
      <c r="A7" s="66" t="s">
        <v>183</v>
      </c>
      <c r="B7" s="191">
        <v>2453</v>
      </c>
      <c r="C7" s="95"/>
      <c r="D7" s="54">
        <v>1467</v>
      </c>
      <c r="E7" s="95">
        <v>11226</v>
      </c>
      <c r="F7" s="95"/>
      <c r="G7" s="95">
        <v>6711</v>
      </c>
      <c r="H7" s="95"/>
      <c r="I7" s="95">
        <v>789</v>
      </c>
      <c r="J7" s="95"/>
      <c r="K7" s="95">
        <v>354</v>
      </c>
      <c r="L7" s="95"/>
      <c r="M7" s="190">
        <f t="shared" si="0"/>
        <v>32.164696290256828</v>
      </c>
      <c r="N7" s="190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</row>
    <row r="8" spans="1:35" ht="39" customHeight="1" x14ac:dyDescent="0.15">
      <c r="A8" s="66" t="s">
        <v>184</v>
      </c>
      <c r="B8" s="191">
        <v>2448</v>
      </c>
      <c r="C8" s="95"/>
      <c r="D8" s="54">
        <v>1443</v>
      </c>
      <c r="E8" s="95">
        <v>10934</v>
      </c>
      <c r="F8" s="95"/>
      <c r="G8" s="95">
        <v>6346</v>
      </c>
      <c r="H8" s="95"/>
      <c r="I8" s="95">
        <v>783</v>
      </c>
      <c r="J8" s="95"/>
      <c r="K8" s="95">
        <v>370</v>
      </c>
      <c r="L8" s="95"/>
      <c r="M8" s="190">
        <f t="shared" si="0"/>
        <v>31.985294117647058</v>
      </c>
      <c r="N8" s="190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</row>
    <row r="9" spans="1:35" ht="39" customHeight="1" x14ac:dyDescent="0.15">
      <c r="A9" s="66" t="s">
        <v>144</v>
      </c>
      <c r="B9" s="191">
        <v>2409</v>
      </c>
      <c r="C9" s="95"/>
      <c r="D9" s="54">
        <v>1421</v>
      </c>
      <c r="E9" s="95">
        <v>11031</v>
      </c>
      <c r="F9" s="95"/>
      <c r="G9" s="95">
        <v>6532</v>
      </c>
      <c r="H9" s="95"/>
      <c r="I9" s="95">
        <v>843</v>
      </c>
      <c r="J9" s="95"/>
      <c r="K9" s="95">
        <v>427</v>
      </c>
      <c r="L9" s="95"/>
      <c r="M9" s="190">
        <f t="shared" si="0"/>
        <v>34.993773349937733</v>
      </c>
      <c r="N9" s="190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</row>
    <row r="10" spans="1:35" ht="39" customHeight="1" x14ac:dyDescent="0.15">
      <c r="A10" s="25" t="s">
        <v>180</v>
      </c>
      <c r="B10" s="106">
        <v>2584</v>
      </c>
      <c r="C10" s="104"/>
      <c r="D10" s="57">
        <v>1543</v>
      </c>
      <c r="E10" s="104">
        <v>11961</v>
      </c>
      <c r="F10" s="104"/>
      <c r="G10" s="104">
        <v>7274</v>
      </c>
      <c r="H10" s="104"/>
      <c r="I10" s="104">
        <v>877</v>
      </c>
      <c r="J10" s="104"/>
      <c r="K10" s="104">
        <v>474</v>
      </c>
      <c r="L10" s="104"/>
      <c r="M10" s="195">
        <f t="shared" ref="M10" si="1">I10/B10*100</f>
        <v>33.939628482972132</v>
      </c>
      <c r="N10" s="195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</row>
    <row r="11" spans="1:35" x14ac:dyDescent="0.15">
      <c r="A11" s="1" t="s">
        <v>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</row>
    <row r="12" spans="1:35" x14ac:dyDescent="0.15">
      <c r="A12" s="1" t="s">
        <v>176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</row>
    <row r="13" spans="1:35" x14ac:dyDescent="0.15">
      <c r="A13" s="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</row>
    <row r="14" spans="1:35" x14ac:dyDescent="0.15">
      <c r="A14" s="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</row>
    <row r="15" spans="1:35" x14ac:dyDescent="0.15">
      <c r="A15" s="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</row>
    <row r="16" spans="1:35" x14ac:dyDescent="0.15"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</row>
    <row r="17" spans="1:35" ht="17.25" x14ac:dyDescent="0.15">
      <c r="A17" s="13" t="s">
        <v>173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</row>
    <row r="18" spans="1:35" ht="13.5" customHeight="1" x14ac:dyDescent="0.15">
      <c r="A18" s="15"/>
      <c r="B18" s="1"/>
      <c r="C18" s="1"/>
      <c r="D18" s="1"/>
      <c r="E18" s="1"/>
      <c r="F18" s="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1:35" x14ac:dyDescent="0.15">
      <c r="A19" s="131" t="s">
        <v>62</v>
      </c>
      <c r="B19" s="13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</row>
    <row r="20" spans="1:35" ht="21.6" customHeight="1" x14ac:dyDescent="0.15">
      <c r="A20" s="135" t="s">
        <v>36</v>
      </c>
      <c r="B20" s="126" t="s">
        <v>67</v>
      </c>
      <c r="C20" s="126"/>
      <c r="D20" s="126"/>
      <c r="E20" s="126" t="s">
        <v>48</v>
      </c>
      <c r="F20" s="126"/>
      <c r="G20" s="126"/>
      <c r="H20" s="126"/>
      <c r="I20" s="192" t="s">
        <v>131</v>
      </c>
      <c r="J20" s="192"/>
      <c r="K20" s="192"/>
      <c r="L20" s="192"/>
      <c r="M20" s="181" t="s">
        <v>49</v>
      </c>
      <c r="N20" s="134"/>
      <c r="O20" s="134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1:35" ht="21.95" customHeight="1" x14ac:dyDescent="0.15">
      <c r="A21" s="199"/>
      <c r="B21" s="126"/>
      <c r="C21" s="126"/>
      <c r="D21" s="126"/>
      <c r="E21" s="126"/>
      <c r="F21" s="126"/>
      <c r="G21" s="126"/>
      <c r="H21" s="126"/>
      <c r="I21" s="192"/>
      <c r="J21" s="192"/>
      <c r="K21" s="192"/>
      <c r="L21" s="192"/>
      <c r="M21" s="182"/>
      <c r="N21" s="136"/>
      <c r="O21" s="136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</row>
    <row r="22" spans="1:35" ht="21.95" customHeight="1" x14ac:dyDescent="0.15">
      <c r="A22" s="137"/>
      <c r="B22" s="114" t="s">
        <v>50</v>
      </c>
      <c r="C22" s="122"/>
      <c r="D22" s="58" t="s">
        <v>51</v>
      </c>
      <c r="E22" s="126" t="s">
        <v>50</v>
      </c>
      <c r="F22" s="126"/>
      <c r="G22" s="126" t="s">
        <v>51</v>
      </c>
      <c r="H22" s="126"/>
      <c r="I22" s="115" t="s">
        <v>50</v>
      </c>
      <c r="J22" s="122"/>
      <c r="K22" s="126" t="s">
        <v>51</v>
      </c>
      <c r="L22" s="126"/>
      <c r="M22" s="59" t="s">
        <v>130</v>
      </c>
      <c r="N22" s="114" t="s">
        <v>51</v>
      </c>
      <c r="O22" s="115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</row>
    <row r="23" spans="1:35" ht="27.95" customHeight="1" x14ac:dyDescent="0.15">
      <c r="A23" s="66" t="s">
        <v>186</v>
      </c>
      <c r="B23" s="107">
        <v>33</v>
      </c>
      <c r="C23" s="108"/>
      <c r="D23" s="18">
        <v>159000</v>
      </c>
      <c r="E23" s="108">
        <v>10</v>
      </c>
      <c r="F23" s="108"/>
      <c r="G23" s="98">
        <v>54400</v>
      </c>
      <c r="H23" s="98"/>
      <c r="I23" s="108" t="s">
        <v>187</v>
      </c>
      <c r="J23" s="108"/>
      <c r="K23" s="108" t="s">
        <v>187</v>
      </c>
      <c r="L23" s="108"/>
      <c r="M23" s="35">
        <v>26</v>
      </c>
      <c r="N23" s="98">
        <v>2233000</v>
      </c>
      <c r="O23" s="98"/>
      <c r="P23" s="18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</row>
    <row r="24" spans="1:35" ht="27.95" customHeight="1" x14ac:dyDescent="0.15">
      <c r="A24" s="66" t="s">
        <v>74</v>
      </c>
      <c r="B24" s="113">
        <v>25</v>
      </c>
      <c r="C24" s="99"/>
      <c r="D24" s="18">
        <v>111700</v>
      </c>
      <c r="E24" s="99">
        <v>7</v>
      </c>
      <c r="F24" s="99"/>
      <c r="G24" s="95">
        <v>37000</v>
      </c>
      <c r="H24" s="95"/>
      <c r="I24" s="99" t="s">
        <v>187</v>
      </c>
      <c r="J24" s="99"/>
      <c r="K24" s="99" t="s">
        <v>187</v>
      </c>
      <c r="L24" s="99"/>
      <c r="M24" s="35">
        <v>28</v>
      </c>
      <c r="N24" s="95">
        <v>2364000</v>
      </c>
      <c r="O24" s="95"/>
      <c r="P24" s="18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</row>
    <row r="25" spans="1:35" ht="27.95" customHeight="1" x14ac:dyDescent="0.15">
      <c r="A25" s="66" t="s">
        <v>76</v>
      </c>
      <c r="B25" s="113">
        <v>14</v>
      </c>
      <c r="C25" s="99"/>
      <c r="D25" s="18">
        <v>72500</v>
      </c>
      <c r="E25" s="99">
        <v>10</v>
      </c>
      <c r="F25" s="99"/>
      <c r="G25" s="95">
        <v>49500</v>
      </c>
      <c r="H25" s="95"/>
      <c r="I25" s="99" t="s">
        <v>187</v>
      </c>
      <c r="J25" s="99"/>
      <c r="K25" s="99" t="s">
        <v>187</v>
      </c>
      <c r="L25" s="99"/>
      <c r="M25" s="35">
        <v>26</v>
      </c>
      <c r="N25" s="95">
        <v>1883000</v>
      </c>
      <c r="O25" s="95"/>
      <c r="P25" s="18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</row>
    <row r="26" spans="1:35" ht="27.95" customHeight="1" x14ac:dyDescent="0.15">
      <c r="A26" s="66" t="s">
        <v>111</v>
      </c>
      <c r="B26" s="113">
        <v>27</v>
      </c>
      <c r="C26" s="99"/>
      <c r="D26" s="18">
        <v>134000</v>
      </c>
      <c r="E26" s="99">
        <v>4</v>
      </c>
      <c r="F26" s="99"/>
      <c r="G26" s="95">
        <v>17400</v>
      </c>
      <c r="H26" s="95"/>
      <c r="I26" s="99" t="s">
        <v>187</v>
      </c>
      <c r="J26" s="99"/>
      <c r="K26" s="99" t="s">
        <v>187</v>
      </c>
      <c r="L26" s="99"/>
      <c r="M26" s="35">
        <v>20</v>
      </c>
      <c r="N26" s="95">
        <v>1478000</v>
      </c>
      <c r="O26" s="95"/>
      <c r="P26" s="18"/>
      <c r="Q26" s="68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</row>
    <row r="27" spans="1:35" ht="27.95" customHeight="1" x14ac:dyDescent="0.15">
      <c r="A27" s="66" t="s">
        <v>112</v>
      </c>
      <c r="B27" s="113">
        <v>30</v>
      </c>
      <c r="C27" s="99"/>
      <c r="D27" s="18">
        <v>114890</v>
      </c>
      <c r="E27" s="99">
        <v>1</v>
      </c>
      <c r="F27" s="99"/>
      <c r="G27" s="95">
        <v>10000</v>
      </c>
      <c r="H27" s="95"/>
      <c r="I27" s="99" t="s">
        <v>187</v>
      </c>
      <c r="J27" s="99"/>
      <c r="K27" s="99" t="s">
        <v>187</v>
      </c>
      <c r="L27" s="99"/>
      <c r="M27" s="35">
        <v>14</v>
      </c>
      <c r="N27" s="95">
        <v>1482690</v>
      </c>
      <c r="O27" s="95"/>
      <c r="P27" s="18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</row>
    <row r="28" spans="1:35" ht="27.95" customHeight="1" x14ac:dyDescent="0.15">
      <c r="A28" s="66" t="s">
        <v>129</v>
      </c>
      <c r="B28" s="113">
        <v>20</v>
      </c>
      <c r="C28" s="99"/>
      <c r="D28" s="18">
        <v>157500</v>
      </c>
      <c r="E28" s="99">
        <v>2</v>
      </c>
      <c r="F28" s="99"/>
      <c r="G28" s="95">
        <v>8000</v>
      </c>
      <c r="H28" s="95"/>
      <c r="I28" s="99" t="s">
        <v>187</v>
      </c>
      <c r="J28" s="99"/>
      <c r="K28" s="99" t="s">
        <v>187</v>
      </c>
      <c r="L28" s="99"/>
      <c r="M28" s="35">
        <v>15</v>
      </c>
      <c r="N28" s="95">
        <v>1631450</v>
      </c>
      <c r="O28" s="95"/>
      <c r="P28" s="18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</row>
    <row r="29" spans="1:35" ht="27.95" customHeight="1" x14ac:dyDescent="0.15">
      <c r="A29" s="26" t="s">
        <v>183</v>
      </c>
      <c r="B29" s="113">
        <v>9</v>
      </c>
      <c r="C29" s="99"/>
      <c r="D29" s="18">
        <v>27000</v>
      </c>
      <c r="E29" s="99">
        <v>1</v>
      </c>
      <c r="F29" s="99"/>
      <c r="G29" s="95">
        <v>5200</v>
      </c>
      <c r="H29" s="95"/>
      <c r="I29" s="99">
        <v>37</v>
      </c>
      <c r="J29" s="99"/>
      <c r="K29" s="99">
        <v>290000</v>
      </c>
      <c r="L29" s="99"/>
      <c r="M29" s="35">
        <v>13</v>
      </c>
      <c r="N29" s="95">
        <v>1360000</v>
      </c>
      <c r="O29" s="95"/>
      <c r="P29" s="18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</row>
    <row r="30" spans="1:35" ht="27.95" customHeight="1" x14ac:dyDescent="0.15">
      <c r="A30" s="26" t="s">
        <v>184</v>
      </c>
      <c r="B30" s="113">
        <v>5</v>
      </c>
      <c r="C30" s="99"/>
      <c r="D30" s="18">
        <v>27500</v>
      </c>
      <c r="E30" s="99" t="s">
        <v>187</v>
      </c>
      <c r="F30" s="99"/>
      <c r="G30" s="99" t="s">
        <v>187</v>
      </c>
      <c r="H30" s="99"/>
      <c r="I30" s="95">
        <v>40</v>
      </c>
      <c r="J30" s="95"/>
      <c r="K30" s="187">
        <v>241300</v>
      </c>
      <c r="L30" s="187"/>
      <c r="M30" s="18">
        <v>14</v>
      </c>
      <c r="N30" s="95">
        <v>1458965</v>
      </c>
      <c r="O30" s="95"/>
      <c r="P30" s="18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</row>
    <row r="31" spans="1:35" ht="27.75" customHeight="1" x14ac:dyDescent="0.15">
      <c r="A31" s="26" t="s">
        <v>185</v>
      </c>
      <c r="B31" s="113">
        <v>11</v>
      </c>
      <c r="C31" s="99"/>
      <c r="D31" s="18">
        <v>46770</v>
      </c>
      <c r="E31" s="95">
        <v>1</v>
      </c>
      <c r="F31" s="95"/>
      <c r="G31" s="95">
        <v>4000</v>
      </c>
      <c r="H31" s="95"/>
      <c r="I31" s="95">
        <v>37</v>
      </c>
      <c r="J31" s="95"/>
      <c r="K31" s="187">
        <v>259000</v>
      </c>
      <c r="L31" s="99"/>
      <c r="M31" s="18">
        <v>16</v>
      </c>
      <c r="N31" s="95">
        <v>2051000</v>
      </c>
      <c r="O31" s="95"/>
      <c r="P31" s="18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</row>
    <row r="32" spans="1:35" ht="27.95" customHeight="1" x14ac:dyDescent="0.15">
      <c r="A32" s="26" t="s">
        <v>188</v>
      </c>
      <c r="B32" s="185">
        <v>6</v>
      </c>
      <c r="C32" s="138"/>
      <c r="D32" s="69">
        <v>53500</v>
      </c>
      <c r="E32" s="104">
        <v>1</v>
      </c>
      <c r="F32" s="104"/>
      <c r="G32" s="104">
        <v>10000</v>
      </c>
      <c r="H32" s="104"/>
      <c r="I32" s="104">
        <v>6</v>
      </c>
      <c r="J32" s="104"/>
      <c r="K32" s="186">
        <v>44000</v>
      </c>
      <c r="L32" s="138"/>
      <c r="M32" s="69">
        <v>25</v>
      </c>
      <c r="N32" s="104">
        <v>2222570</v>
      </c>
      <c r="O32" s="104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</row>
    <row r="33" spans="1:35" x14ac:dyDescent="0.15">
      <c r="A33" s="129" t="s">
        <v>145</v>
      </c>
      <c r="B33" s="129"/>
      <c r="C33" s="6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</row>
    <row r="34" spans="1:3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</row>
    <row r="35" spans="1:35" x14ac:dyDescent="0.15"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</row>
    <row r="36" spans="1:35" x14ac:dyDescent="0.15"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x14ac:dyDescent="0.15"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</row>
    <row r="38" spans="1:35" x14ac:dyDescent="0.15"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1:35" x14ac:dyDescent="0.15"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1:35" x14ac:dyDescent="0.15"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</row>
    <row r="41" spans="1:35" x14ac:dyDescent="0.15"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1:35" x14ac:dyDescent="0.15"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</row>
    <row r="43" spans="1:35" x14ac:dyDescent="0.15"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</row>
    <row r="44" spans="1:35" x14ac:dyDescent="0.15"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</row>
    <row r="45" spans="1:35" x14ac:dyDescent="0.15"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</row>
    <row r="46" spans="1:35" x14ac:dyDescent="0.15"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35" x14ac:dyDescent="0.15"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</row>
    <row r="48" spans="1:35" x14ac:dyDescent="0.15"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</row>
    <row r="49" spans="17:35" x14ac:dyDescent="0.15"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</row>
    <row r="50" spans="17:35" x14ac:dyDescent="0.15"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</row>
    <row r="51" spans="17:35" x14ac:dyDescent="0.15"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</row>
    <row r="52" spans="17:35" x14ac:dyDescent="0.15"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</row>
    <row r="53" spans="17:35" x14ac:dyDescent="0.15"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</row>
    <row r="54" spans="17:35" x14ac:dyDescent="0.15"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</row>
    <row r="55" spans="17:35" x14ac:dyDescent="0.15"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</row>
    <row r="56" spans="17:35" x14ac:dyDescent="0.15"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</row>
    <row r="57" spans="17:35" x14ac:dyDescent="0.15"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</row>
    <row r="58" spans="17:35" x14ac:dyDescent="0.15"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</row>
    <row r="59" spans="17:35" x14ac:dyDescent="0.15"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</row>
    <row r="60" spans="17:35" x14ac:dyDescent="0.15"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</row>
    <row r="61" spans="17:35" x14ac:dyDescent="0.15"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</row>
    <row r="62" spans="17:35" x14ac:dyDescent="0.15"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</row>
    <row r="63" spans="17:35" x14ac:dyDescent="0.15"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</row>
    <row r="64" spans="17:35" x14ac:dyDescent="0.15"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</row>
    <row r="65" spans="17:35" x14ac:dyDescent="0.15"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</row>
    <row r="66" spans="17:35" x14ac:dyDescent="0.15"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</row>
    <row r="67" spans="17:35" x14ac:dyDescent="0.15"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</row>
    <row r="68" spans="17:35" x14ac:dyDescent="0.15"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</row>
    <row r="69" spans="17:35" x14ac:dyDescent="0.15"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</row>
    <row r="70" spans="17:35" x14ac:dyDescent="0.15"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</row>
    <row r="71" spans="17:35" x14ac:dyDescent="0.15"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</row>
    <row r="72" spans="17:35" x14ac:dyDescent="0.15"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</row>
    <row r="73" spans="17:35" x14ac:dyDescent="0.15"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</row>
    <row r="74" spans="17:35" x14ac:dyDescent="0.15"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</row>
    <row r="75" spans="17:35" x14ac:dyDescent="0.15"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</row>
    <row r="76" spans="17:35" x14ac:dyDescent="0.15"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</row>
    <row r="77" spans="17:35" x14ac:dyDescent="0.15"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</row>
    <row r="78" spans="17:35" x14ac:dyDescent="0.15"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</row>
    <row r="79" spans="17:35" x14ac:dyDescent="0.15"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</row>
    <row r="80" spans="17:35" x14ac:dyDescent="0.15"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</row>
    <row r="81" spans="17:35" x14ac:dyDescent="0.15"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</row>
    <row r="82" spans="17:35" x14ac:dyDescent="0.15"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</row>
    <row r="83" spans="17:35" x14ac:dyDescent="0.15"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</row>
    <row r="84" spans="17:35" x14ac:dyDescent="0.15"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</row>
    <row r="85" spans="17:35" x14ac:dyDescent="0.15"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</row>
    <row r="86" spans="17:35" x14ac:dyDescent="0.15"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</row>
    <row r="87" spans="17:35" x14ac:dyDescent="0.15"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</row>
    <row r="88" spans="17:35" x14ac:dyDescent="0.15"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</row>
    <row r="89" spans="17:35" x14ac:dyDescent="0.15"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</row>
    <row r="90" spans="17:35" x14ac:dyDescent="0.15"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</row>
    <row r="91" spans="17:35" x14ac:dyDescent="0.15"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</row>
    <row r="92" spans="17:35" x14ac:dyDescent="0.15"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</row>
    <row r="93" spans="17:35" x14ac:dyDescent="0.15"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</row>
    <row r="94" spans="17:35" x14ac:dyDescent="0.15"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</row>
    <row r="95" spans="17:35" x14ac:dyDescent="0.15"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</row>
    <row r="96" spans="17:35" x14ac:dyDescent="0.15"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</row>
    <row r="97" spans="17:35" x14ac:dyDescent="0.15"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</row>
    <row r="98" spans="17:35" x14ac:dyDescent="0.15"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</row>
    <row r="99" spans="17:35" x14ac:dyDescent="0.15"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</row>
    <row r="100" spans="17:35" x14ac:dyDescent="0.15"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</row>
    <row r="101" spans="17:35" x14ac:dyDescent="0.15"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</row>
    <row r="102" spans="17:35" x14ac:dyDescent="0.15"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</row>
    <row r="103" spans="17:35" x14ac:dyDescent="0.15"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</row>
    <row r="104" spans="17:35" x14ac:dyDescent="0.15"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</row>
    <row r="105" spans="17:35" x14ac:dyDescent="0.15"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</row>
    <row r="106" spans="17:35" x14ac:dyDescent="0.15"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</row>
    <row r="107" spans="17:35" x14ac:dyDescent="0.15"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</row>
    <row r="108" spans="17:35" x14ac:dyDescent="0.15"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</row>
    <row r="109" spans="17:35" x14ac:dyDescent="0.15"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</row>
    <row r="110" spans="17:35" x14ac:dyDescent="0.15"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</row>
    <row r="111" spans="17:35" x14ac:dyDescent="0.15"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</row>
    <row r="112" spans="17:35" x14ac:dyDescent="0.15"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</row>
    <row r="113" spans="17:35" x14ac:dyDescent="0.15"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</row>
    <row r="114" spans="17:35" x14ac:dyDescent="0.15"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</row>
    <row r="115" spans="17:35" x14ac:dyDescent="0.15"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</row>
    <row r="116" spans="17:35" x14ac:dyDescent="0.15"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</row>
    <row r="117" spans="17:35" x14ac:dyDescent="0.15"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</row>
    <row r="118" spans="17:35" x14ac:dyDescent="0.15"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</row>
    <row r="119" spans="17:35" x14ac:dyDescent="0.15"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</row>
    <row r="120" spans="17:35" x14ac:dyDescent="0.15"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</row>
    <row r="121" spans="17:35" x14ac:dyDescent="0.15"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</row>
    <row r="122" spans="17:35" x14ac:dyDescent="0.15"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</row>
    <row r="123" spans="17:35" x14ac:dyDescent="0.15"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</row>
    <row r="124" spans="17:35" x14ac:dyDescent="0.15"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</row>
    <row r="125" spans="17:35" x14ac:dyDescent="0.15"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</row>
    <row r="126" spans="17:35" x14ac:dyDescent="0.15"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</row>
    <row r="127" spans="17:35" x14ac:dyDescent="0.15"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</row>
    <row r="128" spans="17:35" x14ac:dyDescent="0.15"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</row>
    <row r="129" spans="17:35" x14ac:dyDescent="0.15"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</row>
    <row r="130" spans="17:35" x14ac:dyDescent="0.15"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</row>
    <row r="131" spans="17:35" x14ac:dyDescent="0.15"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</row>
    <row r="132" spans="17:35" x14ac:dyDescent="0.15"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</row>
    <row r="133" spans="17:35" x14ac:dyDescent="0.15"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</row>
    <row r="134" spans="17:35" x14ac:dyDescent="0.15"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</row>
    <row r="135" spans="17:35" x14ac:dyDescent="0.15"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</row>
    <row r="136" spans="17:35" x14ac:dyDescent="0.15"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</row>
    <row r="137" spans="17:35" x14ac:dyDescent="0.15"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</row>
    <row r="138" spans="17:35" x14ac:dyDescent="0.15"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</row>
    <row r="139" spans="17:35" x14ac:dyDescent="0.15"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</row>
    <row r="140" spans="17:35" x14ac:dyDescent="0.15"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</row>
    <row r="141" spans="17:35" x14ac:dyDescent="0.15"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</row>
    <row r="142" spans="17:35" x14ac:dyDescent="0.15"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</row>
    <row r="143" spans="17:35" x14ac:dyDescent="0.15"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</row>
    <row r="144" spans="17:35" x14ac:dyDescent="0.15"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</row>
    <row r="145" spans="17:35" x14ac:dyDescent="0.15"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</row>
    <row r="146" spans="17:35" x14ac:dyDescent="0.15"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</row>
    <row r="147" spans="17:35" x14ac:dyDescent="0.15"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</row>
    <row r="148" spans="17:35" x14ac:dyDescent="0.15"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</row>
    <row r="149" spans="17:35" x14ac:dyDescent="0.15"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</row>
    <row r="150" spans="17:35" x14ac:dyDescent="0.15"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</row>
    <row r="151" spans="17:35" x14ac:dyDescent="0.15"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</row>
    <row r="152" spans="17:35" x14ac:dyDescent="0.15"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</row>
    <row r="153" spans="17:35" x14ac:dyDescent="0.15"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</row>
    <row r="154" spans="17:35" x14ac:dyDescent="0.15"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</row>
    <row r="155" spans="17:35" x14ac:dyDescent="0.15"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</row>
    <row r="156" spans="17:35" x14ac:dyDescent="0.15"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</row>
    <row r="157" spans="17:35" x14ac:dyDescent="0.15"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</row>
    <row r="158" spans="17:35" x14ac:dyDescent="0.15"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</row>
    <row r="159" spans="17:35" x14ac:dyDescent="0.15"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</row>
    <row r="160" spans="17:35" x14ac:dyDescent="0.15"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</row>
    <row r="161" spans="17:35" x14ac:dyDescent="0.15"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</row>
    <row r="162" spans="17:35" x14ac:dyDescent="0.15"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</row>
    <row r="163" spans="17:35" x14ac:dyDescent="0.15"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</row>
    <row r="164" spans="17:35" x14ac:dyDescent="0.15"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</row>
    <row r="165" spans="17:35" x14ac:dyDescent="0.15"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</row>
    <row r="166" spans="17:35" x14ac:dyDescent="0.15"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</row>
    <row r="167" spans="17:35" x14ac:dyDescent="0.15"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</row>
    <row r="168" spans="17:35" x14ac:dyDescent="0.15"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</row>
    <row r="169" spans="17:35" x14ac:dyDescent="0.15"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</row>
    <row r="170" spans="17:35" x14ac:dyDescent="0.15"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</row>
    <row r="171" spans="17:35" x14ac:dyDescent="0.15"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</row>
    <row r="172" spans="17:35" x14ac:dyDescent="0.15"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</row>
    <row r="173" spans="17:35" x14ac:dyDescent="0.15"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</row>
    <row r="174" spans="17:35" x14ac:dyDescent="0.15"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</row>
    <row r="175" spans="17:35" x14ac:dyDescent="0.15"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</row>
    <row r="176" spans="17:35" x14ac:dyDescent="0.15"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</row>
    <row r="177" spans="17:35" x14ac:dyDescent="0.15"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</row>
    <row r="178" spans="17:35" x14ac:dyDescent="0.15"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</row>
    <row r="179" spans="17:35" x14ac:dyDescent="0.15"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</row>
    <row r="180" spans="17:35" x14ac:dyDescent="0.15"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</row>
    <row r="181" spans="17:35" x14ac:dyDescent="0.15"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</row>
    <row r="182" spans="17:35" x14ac:dyDescent="0.15"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</row>
    <row r="183" spans="17:35" x14ac:dyDescent="0.15"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</row>
    <row r="184" spans="17:35" x14ac:dyDescent="0.15"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</row>
    <row r="185" spans="17:35" x14ac:dyDescent="0.15"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</row>
    <row r="186" spans="17:35" x14ac:dyDescent="0.15"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</row>
    <row r="187" spans="17:35" x14ac:dyDescent="0.15"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</row>
    <row r="188" spans="17:35" x14ac:dyDescent="0.15"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</row>
    <row r="189" spans="17:35" x14ac:dyDescent="0.15"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</row>
    <row r="190" spans="17:35" x14ac:dyDescent="0.15"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</row>
    <row r="191" spans="17:35" x14ac:dyDescent="0.15"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</row>
    <row r="192" spans="17:35" x14ac:dyDescent="0.15"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</row>
    <row r="193" spans="17:35" x14ac:dyDescent="0.15"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</row>
    <row r="194" spans="17:35" x14ac:dyDescent="0.15"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</row>
    <row r="195" spans="17:35" x14ac:dyDescent="0.15"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</row>
    <row r="196" spans="17:35" x14ac:dyDescent="0.15"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</row>
    <row r="197" spans="17:35" x14ac:dyDescent="0.15"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</row>
    <row r="198" spans="17:35" x14ac:dyDescent="0.15"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</row>
    <row r="199" spans="17:35" x14ac:dyDescent="0.15"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</row>
    <row r="200" spans="17:35" x14ac:dyDescent="0.15"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</row>
    <row r="201" spans="17:35" x14ac:dyDescent="0.15"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</row>
    <row r="202" spans="17:35" x14ac:dyDescent="0.15"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</row>
    <row r="203" spans="17:35" x14ac:dyDescent="0.15"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</row>
    <row r="204" spans="17:35" x14ac:dyDescent="0.15"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</row>
    <row r="205" spans="17:35" x14ac:dyDescent="0.15"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</row>
    <row r="206" spans="17:35" x14ac:dyDescent="0.15"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</row>
    <row r="207" spans="17:35" x14ac:dyDescent="0.15"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</row>
    <row r="208" spans="17:35" x14ac:dyDescent="0.15"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</row>
    <row r="209" spans="17:35" x14ac:dyDescent="0.15"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</row>
    <row r="210" spans="17:35" x14ac:dyDescent="0.15"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</row>
    <row r="211" spans="17:35" x14ac:dyDescent="0.15"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</row>
    <row r="212" spans="17:35" x14ac:dyDescent="0.15"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</row>
    <row r="213" spans="17:35" x14ac:dyDescent="0.15"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</row>
    <row r="214" spans="17:35" x14ac:dyDescent="0.15"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</row>
    <row r="215" spans="17:35" x14ac:dyDescent="0.15"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</row>
    <row r="216" spans="17:35" x14ac:dyDescent="0.15"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</row>
    <row r="217" spans="17:35" x14ac:dyDescent="0.15"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</row>
    <row r="218" spans="17:35" x14ac:dyDescent="0.15"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</row>
    <row r="219" spans="17:35" x14ac:dyDescent="0.15"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</row>
  </sheetData>
  <mergeCells count="113">
    <mergeCell ref="E4:H4"/>
    <mergeCell ref="E5:F5"/>
    <mergeCell ref="G5:H5"/>
    <mergeCell ref="A33:B33"/>
    <mergeCell ref="A4:A5"/>
    <mergeCell ref="B4:D4"/>
    <mergeCell ref="B5:C5"/>
    <mergeCell ref="A20:A22"/>
    <mergeCell ref="A19:B19"/>
    <mergeCell ref="B22:C22"/>
    <mergeCell ref="B7:C7"/>
    <mergeCell ref="E7:F7"/>
    <mergeCell ref="B10:C10"/>
    <mergeCell ref="B23:C23"/>
    <mergeCell ref="B20:D21"/>
    <mergeCell ref="E23:F23"/>
    <mergeCell ref="E20:H21"/>
    <mergeCell ref="E24:F24"/>
    <mergeCell ref="E25:F25"/>
    <mergeCell ref="G28:H28"/>
    <mergeCell ref="G27:H27"/>
    <mergeCell ref="G10:H10"/>
    <mergeCell ref="E10:F10"/>
    <mergeCell ref="E22:F22"/>
    <mergeCell ref="N23:O23"/>
    <mergeCell ref="I20:L21"/>
    <mergeCell ref="M20:O21"/>
    <mergeCell ref="I23:J23"/>
    <mergeCell ref="K29:L29"/>
    <mergeCell ref="M4:N5"/>
    <mergeCell ref="I4:L4"/>
    <mergeCell ref="I5:J5"/>
    <mergeCell ref="K5:L5"/>
    <mergeCell ref="K6:L6"/>
    <mergeCell ref="M10:N10"/>
    <mergeCell ref="K10:L10"/>
    <mergeCell ref="I10:J10"/>
    <mergeCell ref="N24:O24"/>
    <mergeCell ref="N25:O25"/>
    <mergeCell ref="N26:O26"/>
    <mergeCell ref="N27:O27"/>
    <mergeCell ref="N28:O28"/>
    <mergeCell ref="N29:O29"/>
    <mergeCell ref="G22:H22"/>
    <mergeCell ref="I22:J22"/>
    <mergeCell ref="K22:L22"/>
    <mergeCell ref="N22:O22"/>
    <mergeCell ref="I27:J27"/>
    <mergeCell ref="I28:J28"/>
    <mergeCell ref="M6:N6"/>
    <mergeCell ref="M7:N7"/>
    <mergeCell ref="B9:C9"/>
    <mergeCell ref="B8:C8"/>
    <mergeCell ref="E9:F9"/>
    <mergeCell ref="E8:F8"/>
    <mergeCell ref="G9:H9"/>
    <mergeCell ref="G8:H8"/>
    <mergeCell ref="I9:J9"/>
    <mergeCell ref="I8:J8"/>
    <mergeCell ref="K9:L9"/>
    <mergeCell ref="K8:L8"/>
    <mergeCell ref="G7:H7"/>
    <mergeCell ref="I7:J7"/>
    <mergeCell ref="K7:L7"/>
    <mergeCell ref="M9:N9"/>
    <mergeCell ref="M8:N8"/>
    <mergeCell ref="I6:J6"/>
    <mergeCell ref="G6:H6"/>
    <mergeCell ref="E6:F6"/>
    <mergeCell ref="B6:C6"/>
    <mergeCell ref="I30:J30"/>
    <mergeCell ref="I31:J31"/>
    <mergeCell ref="K23:L23"/>
    <mergeCell ref="B30:C30"/>
    <mergeCell ref="B31:C31"/>
    <mergeCell ref="E30:F30"/>
    <mergeCell ref="E31:F31"/>
    <mergeCell ref="B28:C28"/>
    <mergeCell ref="B29:C29"/>
    <mergeCell ref="B26:C26"/>
    <mergeCell ref="B27:C27"/>
    <mergeCell ref="B24:C24"/>
    <mergeCell ref="B25:C25"/>
    <mergeCell ref="G31:H31"/>
    <mergeCell ref="G30:H30"/>
    <mergeCell ref="G26:H26"/>
    <mergeCell ref="G25:H25"/>
    <mergeCell ref="G24:H24"/>
    <mergeCell ref="G23:H23"/>
    <mergeCell ref="E26:F26"/>
    <mergeCell ref="E27:F27"/>
    <mergeCell ref="E28:F28"/>
    <mergeCell ref="E29:F29"/>
    <mergeCell ref="G29:H29"/>
    <mergeCell ref="B32:C32"/>
    <mergeCell ref="E32:F32"/>
    <mergeCell ref="G32:H32"/>
    <mergeCell ref="K32:L32"/>
    <mergeCell ref="I32:J32"/>
    <mergeCell ref="K30:L30"/>
    <mergeCell ref="K31:L31"/>
    <mergeCell ref="I29:J29"/>
    <mergeCell ref="N30:O30"/>
    <mergeCell ref="N31:O31"/>
    <mergeCell ref="N32:O32"/>
    <mergeCell ref="I24:J24"/>
    <mergeCell ref="I25:J25"/>
    <mergeCell ref="I26:J26"/>
    <mergeCell ref="K24:L24"/>
    <mergeCell ref="K25:L25"/>
    <mergeCell ref="K26:L26"/>
    <mergeCell ref="K27:L27"/>
    <mergeCell ref="K28:L28"/>
  </mergeCells>
  <phoneticPr fontId="4"/>
  <pageMargins left="0.78740157480314965" right="0.59055118110236227" top="0.98425196850393704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41、42</vt:lpstr>
      <vt:lpstr>43</vt:lpstr>
      <vt:lpstr>44</vt:lpstr>
      <vt:lpstr>45</vt:lpstr>
      <vt:lpstr>46、47</vt:lpstr>
      <vt:lpstr>48、49</vt:lpstr>
      <vt:lpstr>'41、42'!Print_Area</vt:lpstr>
      <vt:lpstr>'43'!Print_Area</vt:lpstr>
      <vt:lpstr>'44'!Print_Area</vt:lpstr>
      <vt:lpstr>'45'!Print_Area</vt:lpstr>
      <vt:lpstr>'46、47'!Print_Area</vt:lpstr>
      <vt:lpstr>'48、49'!Print_Area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2025-01-30T00:31:21Z</cp:lastPrinted>
  <dcterms:created xsi:type="dcterms:W3CDTF">2005-05-09T06:29:35Z</dcterms:created>
  <dcterms:modified xsi:type="dcterms:W3CDTF">2025-02-05T07:31:29Z</dcterms:modified>
</cp:coreProperties>
</file>